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7\фэу\Клыкова В.В\мониторинг бюджетов\исполнение\годовая 2025\дополнительные материалы\"/>
    </mc:Choice>
  </mc:AlternateContent>
  <xr:revisionPtr revIDLastSave="0" documentId="13_ncr:1_{5A581818-ECB8-4E56-ABB8-4DE8834BD9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B54" i="1"/>
  <c r="E46" i="1"/>
  <c r="D46" i="1"/>
  <c r="B46" i="1"/>
  <c r="B39" i="1"/>
  <c r="B32" i="1"/>
  <c r="E24" i="1"/>
  <c r="D24" i="1"/>
  <c r="B24" i="1"/>
  <c r="F23" i="1"/>
  <c r="F20" i="1"/>
  <c r="B10" i="1"/>
  <c r="B17" i="1"/>
  <c r="F14" i="1"/>
  <c r="F15" i="1"/>
  <c r="F16" i="1"/>
  <c r="F13" i="1"/>
  <c r="F24" i="1" l="1"/>
  <c r="F46" i="1"/>
  <c r="B25" i="1"/>
  <c r="B56" i="1" s="1"/>
  <c r="F45" i="1"/>
  <c r="F53" i="1" l="1"/>
  <c r="E54" i="1"/>
  <c r="D54" i="1"/>
  <c r="F38" i="1"/>
  <c r="E39" i="1"/>
  <c r="D39" i="1"/>
  <c r="F31" i="1"/>
  <c r="E32" i="1"/>
  <c r="D32" i="1"/>
  <c r="E17" i="1"/>
  <c r="D17" i="1"/>
  <c r="E10" i="1"/>
  <c r="F10" i="1" s="1"/>
  <c r="D10" i="1"/>
  <c r="F17" i="1" l="1"/>
  <c r="D25" i="1"/>
  <c r="D56" i="1" s="1"/>
  <c r="E25" i="1"/>
  <c r="F39" i="1"/>
  <c r="F54" i="1"/>
  <c r="F32" i="1"/>
  <c r="E56" i="1" l="1"/>
  <c r="F56" i="1" s="1"/>
  <c r="F25" i="1"/>
</calcChain>
</file>

<file path=xl/sharedStrings.xml><?xml version="1.0" encoding="utf-8"?>
<sst xmlns="http://schemas.openxmlformats.org/spreadsheetml/2006/main" count="91" uniqueCount="51">
  <si>
    <t>Целевая группа</t>
  </si>
  <si>
    <t>Меры поддержки за счет средств бюджета</t>
  </si>
  <si>
    <t>Субъекты малого и среднего предпринимательства</t>
  </si>
  <si>
    <t>Возмещение части затрат, связанных с уплатой платежей, по мероприятиям, связанным с содействием развитию лизинга оборудования</t>
  </si>
  <si>
    <t>Молодые семьи</t>
  </si>
  <si>
    <t>Пенсионеры из числа, бывших муниципальных служащих</t>
  </si>
  <si>
    <t>Дети – сироты и дети, оставшиеся без попечения родителей</t>
  </si>
  <si>
    <t>Объем расходов на поддержку, рублей</t>
  </si>
  <si>
    <t>Доплата к пенсии муниципальных служащих</t>
  </si>
  <si>
    <t>Подпрограмма "Руководство и управление в сфере образования"</t>
  </si>
  <si>
    <t>Подпрограмма "Школьное питание"</t>
  </si>
  <si>
    <t>Муниципальная программа "Развитие образование"</t>
  </si>
  <si>
    <t>Поддержка семей с детьми</t>
  </si>
  <si>
    <t>Подпрограмма "Развитие системы дошкольного образования"</t>
  </si>
  <si>
    <t>Родители (законный представитель)</t>
  </si>
  <si>
    <t>Компенсация части родительской платы, взимаемый с родителей (законных представителей) за присмотр и уход за детьми, освающими образовательные программы дошкольного образования</t>
  </si>
  <si>
    <t>ИТОГО по подпрограмме</t>
  </si>
  <si>
    <t>Обучающиеся в 1-4 классах включительно в муниципальных общеобразовательных учреждениях</t>
  </si>
  <si>
    <t>Обучающиеся в 1-11 классах (включительно) дети-инвалиды и дети с ограниченными возможностями</t>
  </si>
  <si>
    <t>Обучающиеся в 5-11 классах из многодетных семей; из семей, имеющих среднедушевой доход ниже величины прожиточного минимума, установленный в Приморском крае; из семей, находящихся в социально-опасном положении; из числа детей-сирот и детей, оставшихся без попечения родителей, за исключением детей, находящихся на полном государственном обеспечении</t>
  </si>
  <si>
    <t>Дети из семей мобилизованных родителей</t>
  </si>
  <si>
    <t>Бесплатное питание школьников</t>
  </si>
  <si>
    <t>Социальная поддержка педагогических работников</t>
  </si>
  <si>
    <t>Педагогигечские работники (молодые специалисты) муниципальных образовательных учреждений</t>
  </si>
  <si>
    <t>Ежемесячная денежная выплата в размере 10000 руб., предоставляемая до достижения трехлетнего педагогического стажа в образовательной организации</t>
  </si>
  <si>
    <t>Стимулирование талантливых детей</t>
  </si>
  <si>
    <t>Учащиеся - школьники</t>
  </si>
  <si>
    <t>ВСЕГО ПО ПРОГРАММЕ</t>
  </si>
  <si>
    <t>Муниципальная программа "Муниципальное управление"</t>
  </si>
  <si>
    <t>Поддержка пенсионеров</t>
  </si>
  <si>
    <t>ИТОГО</t>
  </si>
  <si>
    <t>Муниципальная программа "Развитие малого и среднего предпринимательства"</t>
  </si>
  <si>
    <t>Поддержка субъектов малого и среднего предпринимательства</t>
  </si>
  <si>
    <t>Муниципальная программа "Обеспечение жильем молодых семей"</t>
  </si>
  <si>
    <t>Улучшение жилищных условий молодых семей</t>
  </si>
  <si>
    <t>Муниципальная программа "Управление и распоряжение муниципальным имуществом"</t>
  </si>
  <si>
    <t>Поддержка детей-сирот, оставшихся без попечения родителей</t>
  </si>
  <si>
    <t>ВСЕГО по целевым группам</t>
  </si>
  <si>
    <t>% выполнения</t>
  </si>
  <si>
    <t>причины отклонения</t>
  </si>
  <si>
    <t>Выплата сипении главы одарённым детям</t>
  </si>
  <si>
    <t>Численность представителей целевой группы</t>
  </si>
  <si>
    <t>Социальные выплаты на приобретение жилья</t>
  </si>
  <si>
    <t>Сведения о расходах с учетом интересов целевых групп за 2025год</t>
  </si>
  <si>
    <t>2025 год (план)</t>
  </si>
  <si>
    <t>2025 год (факт)</t>
  </si>
  <si>
    <t>Бесплатное питание один раз в день в период учебного процесса в сумме 105,00 руб.</t>
  </si>
  <si>
    <t>Бесплатное (горячее)питание  в период учебного процесса в сумме 177,00 руб.</t>
  </si>
  <si>
    <t>неисполнение из-за болезни детей</t>
  </si>
  <si>
    <t>заявительный характер выплат</t>
  </si>
  <si>
    <t>Обеспечение жилыми помещениями (выдано сертификатов)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</si>
</sst>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14"/>
      <color theme="1" tint="4.9989318521683403E-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1" xfId="0" applyFont="1" applyBorder="1" applyAlignment="1">
      <alignment horizontal="center" vertical="center" wrapText="1" readingOrder="1"/>
    </xf>
    <xf numFmtId="2" fontId="2" fillId="0" borderId="1" xfId="0" applyNumberFormat="1" applyFont="1" applyBorder="1" applyAlignment="1">
      <alignment vertical="center" wrapText="1" readingOrder="1"/>
    </xf>
    <xf numFmtId="0" fontId="2" fillId="0" borderId="1" xfId="0" applyFont="1" applyBorder="1" applyAlignment="1">
      <alignment horizontal="left" vertical="top" wrapText="1" readingOrder="1"/>
    </xf>
    <xf numFmtId="10" fontId="2" fillId="0" borderId="1" xfId="0" applyNumberFormat="1" applyFont="1" applyBorder="1" applyAlignment="1">
      <alignment vertical="center" wrapText="1" readingOrder="1"/>
    </xf>
    <xf numFmtId="0" fontId="3" fillId="0" borderId="1" xfId="0" applyFont="1" applyBorder="1"/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 readingOrder="1"/>
    </xf>
    <xf numFmtId="0" fontId="8" fillId="0" borderId="1" xfId="0" applyFont="1" applyBorder="1" applyAlignment="1">
      <alignment horizontal="center" vertical="center" wrapText="1" readingOrder="1"/>
    </xf>
    <xf numFmtId="0" fontId="5" fillId="0" borderId="0" xfId="0" applyFont="1"/>
    <xf numFmtId="0" fontId="2" fillId="0" borderId="1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horizontal="center" vertical="top" wrapText="1" readingOrder="1"/>
    </xf>
    <xf numFmtId="0" fontId="7" fillId="0" borderId="1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2" fontId="2" fillId="0" borderId="0" xfId="0" applyNumberFormat="1" applyFont="1" applyAlignment="1">
      <alignment vertical="center" wrapText="1" readingOrder="1"/>
    </xf>
    <xf numFmtId="10" fontId="2" fillId="0" borderId="0" xfId="0" applyNumberFormat="1" applyFont="1" applyAlignment="1">
      <alignment vertical="center" wrapText="1" readingOrder="1"/>
    </xf>
    <xf numFmtId="0" fontId="2" fillId="0" borderId="0" xfId="0" applyFont="1" applyAlignment="1">
      <alignment horizontal="left" vertical="top" wrapText="1" readingOrder="1"/>
    </xf>
    <xf numFmtId="2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wrapText="1"/>
    </xf>
    <xf numFmtId="2" fontId="3" fillId="0" borderId="0" xfId="0" applyNumberFormat="1" applyFont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3" xfId="0" applyFont="1" applyBorder="1" applyAlignment="1">
      <alignment horizontal="center" vertical="top" wrapText="1" readingOrder="1"/>
    </xf>
    <xf numFmtId="10" fontId="2" fillId="0" borderId="3" xfId="0" applyNumberFormat="1" applyFont="1" applyBorder="1" applyAlignment="1">
      <alignment vertical="center" wrapText="1" readingOrder="1"/>
    </xf>
    <xf numFmtId="2" fontId="8" fillId="0" borderId="1" xfId="0" applyNumberFormat="1" applyFont="1" applyBorder="1" applyAlignment="1">
      <alignment horizontal="center" vertical="top" wrapText="1" readingOrder="1"/>
    </xf>
    <xf numFmtId="2" fontId="2" fillId="0" borderId="1" xfId="0" applyNumberFormat="1" applyFont="1" applyBorder="1" applyAlignment="1">
      <alignment horizontal="center" vertical="top" wrapText="1" readingOrder="1"/>
    </xf>
    <xf numFmtId="2" fontId="9" fillId="0" borderId="1" xfId="0" applyNumberFormat="1" applyFont="1" applyBorder="1" applyAlignment="1">
      <alignment horizontal="center" vertical="top" wrapText="1" readingOrder="1"/>
    </xf>
    <xf numFmtId="2" fontId="8" fillId="0" borderId="1" xfId="0" applyNumberFormat="1" applyFont="1" applyBorder="1" applyAlignment="1">
      <alignment horizontal="center" vertical="center" wrapText="1" readingOrder="1"/>
    </xf>
    <xf numFmtId="2" fontId="8" fillId="0" borderId="3" xfId="0" applyNumberFormat="1" applyFont="1" applyBorder="1" applyAlignment="1">
      <alignment horizontal="center" vertical="center" wrapText="1" readingOrder="1"/>
    </xf>
    <xf numFmtId="2" fontId="6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top"/>
    </xf>
    <xf numFmtId="1" fontId="9" fillId="0" borderId="1" xfId="0" applyNumberFormat="1" applyFont="1" applyBorder="1" applyAlignment="1">
      <alignment horizontal="center" vertical="top" wrapText="1" readingOrder="1"/>
    </xf>
    <xf numFmtId="0" fontId="9" fillId="0" borderId="1" xfId="0" applyFont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center" vertical="top" wrapText="1" readingOrder="1"/>
    </xf>
    <xf numFmtId="0" fontId="12" fillId="0" borderId="1" xfId="0" applyFont="1" applyBorder="1" applyAlignment="1">
      <alignment horizontal="center" vertical="top" wrapText="1" readingOrder="1"/>
    </xf>
    <xf numFmtId="2" fontId="11" fillId="0" borderId="1" xfId="0" applyNumberFormat="1" applyFont="1" applyBorder="1" applyAlignment="1">
      <alignment horizontal="center" vertical="top" wrapText="1" readingOrder="1"/>
    </xf>
    <xf numFmtId="2" fontId="13" fillId="0" borderId="1" xfId="0" applyNumberFormat="1" applyFont="1" applyBorder="1" applyAlignment="1">
      <alignment horizontal="center" vertical="top" readingOrder="1"/>
    </xf>
    <xf numFmtId="2" fontId="14" fillId="0" borderId="1" xfId="0" applyNumberFormat="1" applyFont="1" applyBorder="1" applyAlignment="1">
      <alignment horizontal="center" vertical="center" wrapText="1" readingOrder="1"/>
    </xf>
    <xf numFmtId="2" fontId="13" fillId="0" borderId="3" xfId="0" applyNumberFormat="1" applyFont="1" applyBorder="1" applyAlignment="1">
      <alignment horizontal="center" vertical="top"/>
    </xf>
    <xf numFmtId="1" fontId="11" fillId="0" borderId="1" xfId="0" applyNumberFormat="1" applyFont="1" applyBorder="1" applyAlignment="1">
      <alignment horizontal="center" vertical="top" wrapText="1" readingOrder="1"/>
    </xf>
    <xf numFmtId="2" fontId="3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horizontal="center" vertical="top" wrapText="1" readingOrder="1"/>
    </xf>
    <xf numFmtId="0" fontId="7" fillId="0" borderId="1" xfId="0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 readingOrder="1"/>
    </xf>
    <xf numFmtId="0" fontId="7" fillId="0" borderId="4" xfId="0" applyFont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6"/>
  <sheetViews>
    <sheetView tabSelected="1" topLeftCell="A43" workbookViewId="0">
      <selection activeCell="E45" sqref="E45"/>
    </sheetView>
  </sheetViews>
  <sheetFormatPr defaultRowHeight="15" x14ac:dyDescent="0.25"/>
  <cols>
    <col min="1" max="1" width="25.42578125" customWidth="1"/>
    <col min="2" max="2" width="17.42578125" customWidth="1"/>
    <col min="3" max="3" width="31.28515625" customWidth="1"/>
    <col min="4" max="4" width="17" customWidth="1"/>
    <col min="5" max="6" width="14.140625" customWidth="1"/>
    <col min="7" max="7" width="16.140625" customWidth="1"/>
  </cols>
  <sheetData>
    <row r="2" spans="1:7" ht="18.75" x14ac:dyDescent="0.25">
      <c r="A2" s="72" t="s">
        <v>43</v>
      </c>
      <c r="B2" s="72"/>
      <c r="C2" s="72"/>
      <c r="D2" s="72"/>
      <c r="E2" s="72"/>
      <c r="F2" s="72"/>
      <c r="G2" s="72"/>
    </row>
    <row r="3" spans="1:7" x14ac:dyDescent="0.25">
      <c r="A3" s="73" t="s">
        <v>11</v>
      </c>
      <c r="B3" s="73"/>
      <c r="C3" s="73"/>
      <c r="D3" s="73"/>
      <c r="E3" s="73"/>
      <c r="F3" s="73"/>
      <c r="G3" s="73"/>
    </row>
    <row r="4" spans="1:7" x14ac:dyDescent="0.25">
      <c r="A4" s="6"/>
      <c r="B4" s="6"/>
      <c r="C4" s="6"/>
      <c r="D4" s="6"/>
      <c r="E4" s="6"/>
      <c r="F4" s="6"/>
      <c r="G4" s="6"/>
    </row>
    <row r="5" spans="1:7" x14ac:dyDescent="0.25">
      <c r="A5" s="6"/>
      <c r="B5" s="6"/>
      <c r="C5" s="6" t="s">
        <v>12</v>
      </c>
      <c r="D5" s="6"/>
      <c r="E5" s="6"/>
      <c r="F5" s="6"/>
      <c r="G5" s="6"/>
    </row>
    <row r="6" spans="1:7" ht="49.5" customHeight="1" x14ac:dyDescent="0.25">
      <c r="A6" s="64" t="s">
        <v>0</v>
      </c>
      <c r="B6" s="69" t="s">
        <v>41</v>
      </c>
      <c r="C6" s="64" t="s">
        <v>1</v>
      </c>
      <c r="D6" s="64" t="s">
        <v>7</v>
      </c>
      <c r="E6" s="64"/>
      <c r="F6" s="64"/>
      <c r="G6" s="64"/>
    </row>
    <row r="7" spans="1:7" ht="55.5" customHeight="1" x14ac:dyDescent="0.25">
      <c r="A7" s="64"/>
      <c r="B7" s="69"/>
      <c r="C7" s="64"/>
      <c r="D7" s="11" t="s">
        <v>44</v>
      </c>
      <c r="E7" s="11" t="s">
        <v>45</v>
      </c>
      <c r="F7" s="32" t="s">
        <v>38</v>
      </c>
      <c r="G7" s="11" t="s">
        <v>39</v>
      </c>
    </row>
    <row r="8" spans="1:7" x14ac:dyDescent="0.25">
      <c r="A8" s="74" t="s">
        <v>13</v>
      </c>
      <c r="B8" s="75"/>
      <c r="C8" s="75"/>
      <c r="D8" s="75"/>
      <c r="E8" s="75"/>
      <c r="F8" s="75"/>
      <c r="G8" s="75"/>
    </row>
    <row r="9" spans="1:7" ht="106.5" customHeight="1" x14ac:dyDescent="0.25">
      <c r="A9" s="7" t="s">
        <v>14</v>
      </c>
      <c r="B9" s="45">
        <v>179</v>
      </c>
      <c r="C9" s="41" t="s">
        <v>15</v>
      </c>
      <c r="D9" s="46">
        <v>1563181</v>
      </c>
      <c r="E9" s="46">
        <v>1563181</v>
      </c>
      <c r="F9" s="48">
        <f>SUM((E9/D9)*100)</f>
        <v>100</v>
      </c>
      <c r="G9" s="35"/>
    </row>
    <row r="10" spans="1:7" s="10" customFormat="1" ht="28.5" x14ac:dyDescent="0.25">
      <c r="A10" s="8" t="s">
        <v>16</v>
      </c>
      <c r="B10" s="51">
        <f>SUM(B9)</f>
        <v>179</v>
      </c>
      <c r="C10" s="52"/>
      <c r="D10" s="36">
        <f>SUM(D9)</f>
        <v>1563181</v>
      </c>
      <c r="E10" s="36">
        <f>SUM(E9)</f>
        <v>1563181</v>
      </c>
      <c r="F10" s="50">
        <f>SUM((E10/D10)*100)</f>
        <v>100</v>
      </c>
      <c r="G10" s="34"/>
    </row>
    <row r="11" spans="1:7" x14ac:dyDescent="0.25">
      <c r="A11" s="3"/>
      <c r="B11" s="1"/>
      <c r="C11" s="1"/>
      <c r="D11" s="2"/>
      <c r="E11" s="4"/>
      <c r="F11" s="33"/>
      <c r="G11" s="1"/>
    </row>
    <row r="12" spans="1:7" x14ac:dyDescent="0.25">
      <c r="A12" s="71" t="s">
        <v>10</v>
      </c>
      <c r="B12" s="71"/>
      <c r="C12" s="71"/>
      <c r="D12" s="71"/>
      <c r="E12" s="71"/>
      <c r="F12" s="71"/>
      <c r="G12" s="71"/>
    </row>
    <row r="13" spans="1:7" ht="75" x14ac:dyDescent="0.25">
      <c r="A13" s="7" t="s">
        <v>17</v>
      </c>
      <c r="B13" s="45">
        <v>529</v>
      </c>
      <c r="C13" s="41" t="s">
        <v>46</v>
      </c>
      <c r="D13" s="46">
        <v>7873191</v>
      </c>
      <c r="E13" s="46">
        <v>6550770</v>
      </c>
      <c r="F13" s="48">
        <f>SUM((E13/D13)*100)</f>
        <v>83.203493983570326</v>
      </c>
      <c r="G13" s="35" t="s">
        <v>48</v>
      </c>
    </row>
    <row r="14" spans="1:7" ht="75" x14ac:dyDescent="0.25">
      <c r="A14" s="11" t="s">
        <v>18</v>
      </c>
      <c r="B14" s="1">
        <v>58</v>
      </c>
      <c r="C14" s="41" t="s">
        <v>47</v>
      </c>
      <c r="D14" s="44">
        <v>1479313.5</v>
      </c>
      <c r="E14" s="44">
        <v>1277907</v>
      </c>
      <c r="F14" s="48">
        <f t="shared" ref="F14:F16" si="0">SUM((E14/D14)*100)</f>
        <v>86.385137430301285</v>
      </c>
      <c r="G14" s="35" t="s">
        <v>48</v>
      </c>
    </row>
    <row r="15" spans="1:7" ht="264" customHeight="1" x14ac:dyDescent="0.25">
      <c r="A15" s="11" t="s">
        <v>19</v>
      </c>
      <c r="B15" s="1">
        <v>224</v>
      </c>
      <c r="C15" s="41" t="s">
        <v>46</v>
      </c>
      <c r="D15" s="44">
        <v>3109133</v>
      </c>
      <c r="E15" s="44">
        <v>3071314</v>
      </c>
      <c r="F15" s="48">
        <f t="shared" si="0"/>
        <v>98.783615882627089</v>
      </c>
      <c r="G15" s="35"/>
    </row>
    <row r="16" spans="1:7" ht="36" customHeight="1" x14ac:dyDescent="0.25">
      <c r="A16" s="11" t="s">
        <v>20</v>
      </c>
      <c r="B16" s="1">
        <v>47</v>
      </c>
      <c r="C16" s="1" t="s">
        <v>21</v>
      </c>
      <c r="D16" s="44">
        <v>560000</v>
      </c>
      <c r="E16" s="44">
        <v>557035</v>
      </c>
      <c r="F16" s="48">
        <f t="shared" si="0"/>
        <v>99.470535714285717</v>
      </c>
      <c r="G16" s="35"/>
    </row>
    <row r="17" spans="1:7" ht="36" customHeight="1" x14ac:dyDescent="0.25">
      <c r="A17" s="8" t="s">
        <v>16</v>
      </c>
      <c r="B17" s="53">
        <f>SUM(B13:B16)</f>
        <v>858</v>
      </c>
      <c r="C17" s="54"/>
      <c r="D17" s="55">
        <f>SUM(D13:D16)</f>
        <v>13021637.5</v>
      </c>
      <c r="E17" s="55">
        <f>SUM(E13:E16)</f>
        <v>11457026</v>
      </c>
      <c r="F17" s="56">
        <f>SUM((E17/D17)*100)</f>
        <v>87.984525755689319</v>
      </c>
      <c r="G17" s="34"/>
    </row>
    <row r="18" spans="1:7" ht="21.75" customHeight="1" x14ac:dyDescent="0.25">
      <c r="A18" s="70" t="s">
        <v>22</v>
      </c>
      <c r="B18" s="70"/>
      <c r="C18" s="70"/>
      <c r="D18" s="70"/>
      <c r="E18" s="70"/>
      <c r="F18" s="70"/>
      <c r="G18" s="70"/>
    </row>
    <row r="19" spans="1:7" ht="21" customHeight="1" x14ac:dyDescent="0.25">
      <c r="A19" s="71" t="s">
        <v>9</v>
      </c>
      <c r="B19" s="71"/>
      <c r="C19" s="71"/>
      <c r="D19" s="71"/>
      <c r="E19" s="71"/>
      <c r="F19" s="71"/>
      <c r="G19" s="71"/>
    </row>
    <row r="20" spans="1:7" ht="107.25" customHeight="1" x14ac:dyDescent="0.25">
      <c r="A20" s="11" t="s">
        <v>23</v>
      </c>
      <c r="B20" s="1">
        <v>10</v>
      </c>
      <c r="C20" s="11" t="s">
        <v>24</v>
      </c>
      <c r="D20" s="44">
        <v>3080000</v>
      </c>
      <c r="E20" s="44">
        <v>2602973.6800000002</v>
      </c>
      <c r="F20" s="48">
        <f t="shared" ref="F20" si="1">SUM((E20/D20)*100)</f>
        <v>84.512132467532481</v>
      </c>
      <c r="G20" s="1" t="s">
        <v>49</v>
      </c>
    </row>
    <row r="21" spans="1:7" ht="18.75" customHeight="1" x14ac:dyDescent="0.25">
      <c r="A21" s="70" t="s">
        <v>25</v>
      </c>
      <c r="B21" s="70"/>
      <c r="C21" s="70"/>
      <c r="D21" s="70"/>
      <c r="E21" s="70"/>
      <c r="F21" s="70"/>
      <c r="G21" s="70"/>
    </row>
    <row r="22" spans="1:7" ht="18.75" customHeight="1" x14ac:dyDescent="0.25">
      <c r="A22" s="71" t="s">
        <v>9</v>
      </c>
      <c r="B22" s="71"/>
      <c r="C22" s="71"/>
      <c r="D22" s="71"/>
      <c r="E22" s="71"/>
      <c r="F22" s="71"/>
      <c r="G22" s="71"/>
    </row>
    <row r="23" spans="1:7" ht="31.9" customHeight="1" x14ac:dyDescent="0.25">
      <c r="A23" s="11" t="s">
        <v>26</v>
      </c>
      <c r="B23" s="11">
        <v>1</v>
      </c>
      <c r="C23" s="1" t="s">
        <v>40</v>
      </c>
      <c r="D23" s="57">
        <v>15000</v>
      </c>
      <c r="E23" s="57">
        <v>15000</v>
      </c>
      <c r="F23" s="48">
        <f t="shared" ref="F23:F24" si="2">SUM((E23/D23)*100)</f>
        <v>100</v>
      </c>
      <c r="G23" s="13"/>
    </row>
    <row r="24" spans="1:7" ht="42.75" customHeight="1" x14ac:dyDescent="0.25">
      <c r="A24" s="8" t="s">
        <v>16</v>
      </c>
      <c r="B24" s="9">
        <f>SUM(B20+B23)</f>
        <v>11</v>
      </c>
      <c r="C24" s="9"/>
      <c r="D24" s="9">
        <f>SUM(D20+D23)</f>
        <v>3095000</v>
      </c>
      <c r="E24" s="9">
        <f>SUM(E20+E23)</f>
        <v>2617973.6800000002</v>
      </c>
      <c r="F24" s="49">
        <f t="shared" si="2"/>
        <v>84.587194830371573</v>
      </c>
      <c r="G24" s="34"/>
    </row>
    <row r="25" spans="1:7" ht="38.25" customHeight="1" x14ac:dyDescent="0.25">
      <c r="A25" s="12" t="s">
        <v>27</v>
      </c>
      <c r="B25" s="59">
        <f>SUM(B10+B17+B24)</f>
        <v>1048</v>
      </c>
      <c r="C25" s="54"/>
      <c r="D25" s="55">
        <f>SUM(D10+D17+D24)</f>
        <v>17679818.5</v>
      </c>
      <c r="E25" s="55">
        <f>SUM(E10+E17+E24)</f>
        <v>15638180.68</v>
      </c>
      <c r="F25" s="58">
        <f t="shared" ref="F25" si="3">SUM((E25/D25)*100)</f>
        <v>88.452156225472564</v>
      </c>
      <c r="G25" s="36"/>
    </row>
    <row r="26" spans="1:7" ht="18" customHeight="1" x14ac:dyDescent="0.25">
      <c r="A26" s="14"/>
      <c r="B26" s="15"/>
      <c r="C26" s="15"/>
      <c r="D26" s="15"/>
      <c r="E26" s="15"/>
      <c r="F26" s="15"/>
      <c r="G26" s="15"/>
    </row>
    <row r="27" spans="1:7" ht="22.5" customHeight="1" x14ac:dyDescent="0.25">
      <c r="A27" s="65" t="s">
        <v>28</v>
      </c>
      <c r="B27" s="65"/>
      <c r="C27" s="65"/>
      <c r="D27" s="65"/>
      <c r="E27" s="65"/>
      <c r="F27" s="65"/>
      <c r="G27" s="65"/>
    </row>
    <row r="28" spans="1:7" ht="22.5" customHeight="1" x14ac:dyDescent="0.25">
      <c r="A28" s="65" t="s">
        <v>29</v>
      </c>
      <c r="B28" s="65"/>
      <c r="C28" s="65"/>
      <c r="D28" s="65"/>
      <c r="E28" s="65"/>
      <c r="F28" s="65"/>
      <c r="G28" s="65"/>
    </row>
    <row r="29" spans="1:7" ht="35.25" customHeight="1" x14ac:dyDescent="0.25">
      <c r="A29" s="69" t="s">
        <v>0</v>
      </c>
      <c r="B29" s="69" t="s">
        <v>41</v>
      </c>
      <c r="C29" s="69" t="s">
        <v>1</v>
      </c>
      <c r="D29" s="69" t="s">
        <v>7</v>
      </c>
      <c r="E29" s="69"/>
      <c r="F29" s="69"/>
      <c r="G29" s="69"/>
    </row>
    <row r="30" spans="1:7" ht="72" customHeight="1" x14ac:dyDescent="0.25">
      <c r="A30" s="69"/>
      <c r="B30" s="69"/>
      <c r="C30" s="69"/>
      <c r="D30" s="11" t="s">
        <v>44</v>
      </c>
      <c r="E30" s="11" t="s">
        <v>45</v>
      </c>
      <c r="F30" s="32" t="s">
        <v>38</v>
      </c>
      <c r="G30" s="11" t="s">
        <v>39</v>
      </c>
    </row>
    <row r="31" spans="1:7" ht="44.25" customHeight="1" x14ac:dyDescent="0.25">
      <c r="A31" s="11" t="s">
        <v>5</v>
      </c>
      <c r="B31" s="11">
        <v>12</v>
      </c>
      <c r="C31" s="11" t="s">
        <v>8</v>
      </c>
      <c r="D31" s="44">
        <v>1039100</v>
      </c>
      <c r="E31" s="44">
        <v>1039055.72</v>
      </c>
      <c r="F31" s="40">
        <f>SUM((E31/D31)*100)</f>
        <v>99.995738619959567</v>
      </c>
      <c r="G31" s="1"/>
    </row>
    <row r="32" spans="1:7" ht="28.5" customHeight="1" x14ac:dyDescent="0.25">
      <c r="A32" s="9" t="s">
        <v>30</v>
      </c>
      <c r="B32" s="62">
        <f>SUM(B31)</f>
        <v>12</v>
      </c>
      <c r="C32" s="9"/>
      <c r="D32" s="37">
        <f>SUM(D31)</f>
        <v>1039100</v>
      </c>
      <c r="E32" s="37">
        <f>SUM(E31)</f>
        <v>1039055.72</v>
      </c>
      <c r="F32" s="38">
        <f>SUM((E32/D32)*100)</f>
        <v>99.995738619959567</v>
      </c>
      <c r="G32" s="37"/>
    </row>
    <row r="33" spans="1:7" ht="28.5" customHeight="1" x14ac:dyDescent="0.25">
      <c r="A33" s="17"/>
      <c r="B33" s="17"/>
      <c r="C33" s="17"/>
      <c r="D33" s="17"/>
      <c r="E33" s="17"/>
      <c r="F33" s="17"/>
      <c r="G33" s="17"/>
    </row>
    <row r="34" spans="1:7" ht="28.5" customHeight="1" x14ac:dyDescent="0.25">
      <c r="A34" s="66" t="s">
        <v>31</v>
      </c>
      <c r="B34" s="66"/>
      <c r="C34" s="66"/>
      <c r="D34" s="66"/>
      <c r="E34" s="66"/>
      <c r="F34" s="66"/>
      <c r="G34" s="66"/>
    </row>
    <row r="35" spans="1:7" ht="28.5" customHeight="1" x14ac:dyDescent="0.25">
      <c r="A35" s="66" t="s">
        <v>32</v>
      </c>
      <c r="B35" s="66"/>
      <c r="C35" s="66"/>
      <c r="D35" s="66"/>
      <c r="E35" s="66"/>
      <c r="F35" s="66"/>
      <c r="G35" s="66"/>
    </row>
    <row r="36" spans="1:7" ht="28.5" customHeight="1" x14ac:dyDescent="0.25">
      <c r="A36" s="64" t="s">
        <v>0</v>
      </c>
      <c r="B36" s="64" t="s">
        <v>41</v>
      </c>
      <c r="C36" s="64" t="s">
        <v>1</v>
      </c>
      <c r="D36" s="67" t="s">
        <v>7</v>
      </c>
      <c r="E36" s="68"/>
      <c r="F36" s="68"/>
      <c r="G36" s="68"/>
    </row>
    <row r="37" spans="1:7" ht="83.25" customHeight="1" x14ac:dyDescent="0.25">
      <c r="A37" s="64"/>
      <c r="B37" s="64"/>
      <c r="C37" s="64"/>
      <c r="D37" s="11" t="s">
        <v>44</v>
      </c>
      <c r="E37" s="11" t="s">
        <v>45</v>
      </c>
      <c r="F37" s="32" t="s">
        <v>38</v>
      </c>
      <c r="G37" s="11" t="s">
        <v>39</v>
      </c>
    </row>
    <row r="38" spans="1:7" ht="75" x14ac:dyDescent="0.25">
      <c r="A38" s="11" t="s">
        <v>2</v>
      </c>
      <c r="B38" s="1">
        <v>1</v>
      </c>
      <c r="C38" s="1" t="s">
        <v>3</v>
      </c>
      <c r="D38" s="44">
        <v>300000</v>
      </c>
      <c r="E38" s="44">
        <v>300000</v>
      </c>
      <c r="F38" s="40">
        <f>SUM((E38/D38)*100)</f>
        <v>100</v>
      </c>
      <c r="G38" s="1"/>
    </row>
    <row r="39" spans="1:7" s="10" customFormat="1" x14ac:dyDescent="0.25">
      <c r="A39" s="12" t="s">
        <v>30</v>
      </c>
      <c r="B39" s="9">
        <f>SUM(B38)</f>
        <v>1</v>
      </c>
      <c r="C39" s="9"/>
      <c r="D39" s="37">
        <f>SUM(D38)</f>
        <v>300000</v>
      </c>
      <c r="E39" s="37">
        <f>SUM(E38)</f>
        <v>300000</v>
      </c>
      <c r="F39" s="38">
        <f>SUM((E39/D39)*100)</f>
        <v>100</v>
      </c>
      <c r="G39" s="37"/>
    </row>
    <row r="40" spans="1:7" x14ac:dyDescent="0.25">
      <c r="A40" s="19"/>
      <c r="B40" s="17"/>
      <c r="C40" s="17"/>
      <c r="D40" s="20"/>
      <c r="E40" s="21"/>
      <c r="F40" s="21"/>
      <c r="G40" s="17"/>
    </row>
    <row r="41" spans="1:7" x14ac:dyDescent="0.25">
      <c r="A41" s="65" t="s">
        <v>33</v>
      </c>
      <c r="B41" s="65"/>
      <c r="C41" s="65"/>
      <c r="D41" s="65"/>
      <c r="E41" s="65"/>
      <c r="F41" s="65"/>
      <c r="G41" s="65"/>
    </row>
    <row r="42" spans="1:7" x14ac:dyDescent="0.25">
      <c r="A42" s="65" t="s">
        <v>34</v>
      </c>
      <c r="B42" s="65"/>
      <c r="C42" s="65"/>
      <c r="D42" s="65"/>
      <c r="E42" s="65"/>
      <c r="F42" s="65"/>
      <c r="G42" s="65"/>
    </row>
    <row r="43" spans="1:7" ht="15" customHeight="1" x14ac:dyDescent="0.25">
      <c r="A43" s="64" t="s">
        <v>0</v>
      </c>
      <c r="B43" s="64" t="s">
        <v>41</v>
      </c>
      <c r="C43" s="64" t="s">
        <v>1</v>
      </c>
      <c r="D43" s="64" t="s">
        <v>7</v>
      </c>
      <c r="E43" s="64"/>
      <c r="F43" s="64"/>
      <c r="G43" s="64"/>
    </row>
    <row r="44" spans="1:7" ht="111.75" customHeight="1" x14ac:dyDescent="0.25">
      <c r="A44" s="64"/>
      <c r="B44" s="64"/>
      <c r="C44" s="64"/>
      <c r="D44" s="11" t="s">
        <v>44</v>
      </c>
      <c r="E44" s="11" t="s">
        <v>45</v>
      </c>
      <c r="F44" s="32" t="s">
        <v>38</v>
      </c>
      <c r="G44" s="11" t="s">
        <v>39</v>
      </c>
    </row>
    <row r="45" spans="1:7" ht="30" x14ac:dyDescent="0.25">
      <c r="A45" s="18" t="s">
        <v>4</v>
      </c>
      <c r="B45" s="16">
        <v>8</v>
      </c>
      <c r="C45" s="16" t="s">
        <v>42</v>
      </c>
      <c r="D45" s="60">
        <v>5419260</v>
      </c>
      <c r="E45" s="60">
        <v>5419260</v>
      </c>
      <c r="F45" s="40">
        <f>SUM(E45/D45*100)</f>
        <v>100</v>
      </c>
      <c r="G45" s="41"/>
    </row>
    <row r="46" spans="1:7" s="10" customFormat="1" x14ac:dyDescent="0.25">
      <c r="A46" s="12" t="s">
        <v>30</v>
      </c>
      <c r="B46" s="9">
        <f>SUM(B45)</f>
        <v>8</v>
      </c>
      <c r="C46" s="9"/>
      <c r="D46" s="61">
        <f>SUM(D45)</f>
        <v>5419260</v>
      </c>
      <c r="E46" s="61">
        <f>SUM(E45)</f>
        <v>5419260</v>
      </c>
      <c r="F46" s="38">
        <f>SUM(E46/D46*100)</f>
        <v>100</v>
      </c>
      <c r="G46" s="42"/>
    </row>
    <row r="47" spans="1:7" x14ac:dyDescent="0.25">
      <c r="A47" s="22"/>
      <c r="B47" s="17"/>
      <c r="C47" s="17"/>
      <c r="D47" s="23"/>
      <c r="E47" s="21"/>
      <c r="F47" s="21"/>
      <c r="G47" s="24"/>
    </row>
    <row r="48" spans="1:7" x14ac:dyDescent="0.25">
      <c r="A48" s="22"/>
      <c r="B48" s="17"/>
      <c r="C48" s="17"/>
      <c r="D48" s="23"/>
      <c r="E48" s="21"/>
      <c r="F48" s="21"/>
      <c r="G48" s="24"/>
    </row>
    <row r="49" spans="1:7" x14ac:dyDescent="0.25">
      <c r="A49" s="65" t="s">
        <v>35</v>
      </c>
      <c r="B49" s="65"/>
      <c r="C49" s="65"/>
      <c r="D49" s="65"/>
      <c r="E49" s="65"/>
      <c r="F49" s="65"/>
      <c r="G49" s="65"/>
    </row>
    <row r="50" spans="1:7" x14ac:dyDescent="0.25">
      <c r="A50" s="65" t="s">
        <v>36</v>
      </c>
      <c r="B50" s="65"/>
      <c r="C50" s="65"/>
      <c r="D50" s="65"/>
      <c r="E50" s="65"/>
      <c r="F50" s="65"/>
      <c r="G50" s="65"/>
    </row>
    <row r="51" spans="1:7" ht="15" customHeight="1" x14ac:dyDescent="0.25">
      <c r="A51" s="64" t="s">
        <v>0</v>
      </c>
      <c r="B51" s="64" t="s">
        <v>41</v>
      </c>
      <c r="C51" s="64" t="s">
        <v>1</v>
      </c>
      <c r="D51" s="64" t="s">
        <v>7</v>
      </c>
      <c r="E51" s="64"/>
      <c r="F51" s="64"/>
      <c r="G51" s="64"/>
    </row>
    <row r="52" spans="1:7" ht="105" customHeight="1" x14ac:dyDescent="0.25">
      <c r="A52" s="64"/>
      <c r="B52" s="64"/>
      <c r="C52" s="64"/>
      <c r="D52" s="11" t="s">
        <v>44</v>
      </c>
      <c r="E52" s="11" t="s">
        <v>45</v>
      </c>
      <c r="F52" s="32" t="s">
        <v>38</v>
      </c>
      <c r="G52" s="11" t="s">
        <v>39</v>
      </c>
    </row>
    <row r="53" spans="1:7" ht="45" x14ac:dyDescent="0.25">
      <c r="A53" s="1" t="s">
        <v>6</v>
      </c>
      <c r="B53" s="1">
        <v>4</v>
      </c>
      <c r="C53" s="1" t="s">
        <v>50</v>
      </c>
      <c r="D53" s="46">
        <v>16856700</v>
      </c>
      <c r="E53" s="46">
        <v>16856700</v>
      </c>
      <c r="F53" s="40">
        <f>SUM((E53/D53)*100)</f>
        <v>100</v>
      </c>
      <c r="G53" s="63"/>
    </row>
    <row r="54" spans="1:7" s="10" customFormat="1" x14ac:dyDescent="0.25">
      <c r="A54" s="25" t="s">
        <v>30</v>
      </c>
      <c r="B54" s="9">
        <f>SUM(B53)</f>
        <v>4</v>
      </c>
      <c r="C54" s="25"/>
      <c r="D54" s="26">
        <f>SUM(D53)</f>
        <v>16856700</v>
      </c>
      <c r="E54" s="26">
        <f>SUM(E53)</f>
        <v>16856700</v>
      </c>
      <c r="F54" s="38">
        <f>SUM((E54/D54)*100)</f>
        <v>100</v>
      </c>
      <c r="G54" s="26"/>
    </row>
    <row r="55" spans="1:7" ht="15.75" x14ac:dyDescent="0.25">
      <c r="A55" s="27"/>
      <c r="B55" s="28"/>
      <c r="C55" s="29"/>
      <c r="D55" s="30"/>
      <c r="E55" s="21"/>
      <c r="F55" s="21"/>
      <c r="G55" s="43"/>
    </row>
    <row r="56" spans="1:7" ht="29.25" x14ac:dyDescent="0.25">
      <c r="A56" s="31" t="s">
        <v>37</v>
      </c>
      <c r="B56" s="47">
        <f>SUM(B25+B32+B39+B46+B54)</f>
        <v>1073</v>
      </c>
      <c r="C56" s="5"/>
      <c r="D56" s="26">
        <f>SUM(D25+D32+D39+D46+D54)</f>
        <v>41294878.5</v>
      </c>
      <c r="E56" s="26">
        <f>SUM(E25+E32+E39+E46+E54)</f>
        <v>39253196.399999999</v>
      </c>
      <c r="F56" s="39">
        <f>SUM((E56/D56)*100)</f>
        <v>95.05584669537167</v>
      </c>
      <c r="G56" s="26"/>
    </row>
  </sheetData>
  <mergeCells count="36">
    <mergeCell ref="A2:G2"/>
    <mergeCell ref="A3:G3"/>
    <mergeCell ref="A8:G8"/>
    <mergeCell ref="A12:G12"/>
    <mergeCell ref="A19:G19"/>
    <mergeCell ref="A18:G18"/>
    <mergeCell ref="A6:A7"/>
    <mergeCell ref="B6:B7"/>
    <mergeCell ref="C6:C7"/>
    <mergeCell ref="D6:G6"/>
    <mergeCell ref="A29:A30"/>
    <mergeCell ref="B29:B30"/>
    <mergeCell ref="C29:C30"/>
    <mergeCell ref="D29:G29"/>
    <mergeCell ref="A21:G21"/>
    <mergeCell ref="A22:G22"/>
    <mergeCell ref="A27:G27"/>
    <mergeCell ref="A28:G28"/>
    <mergeCell ref="A34:G34"/>
    <mergeCell ref="A35:G35"/>
    <mergeCell ref="A36:A37"/>
    <mergeCell ref="B36:B37"/>
    <mergeCell ref="C36:C37"/>
    <mergeCell ref="D36:G36"/>
    <mergeCell ref="A41:G41"/>
    <mergeCell ref="A42:G42"/>
    <mergeCell ref="A43:A44"/>
    <mergeCell ref="B43:B44"/>
    <mergeCell ref="C43:C44"/>
    <mergeCell ref="D43:G43"/>
    <mergeCell ref="A51:A52"/>
    <mergeCell ref="B51:B52"/>
    <mergeCell ref="C51:C52"/>
    <mergeCell ref="D51:G51"/>
    <mergeCell ref="A49:G49"/>
    <mergeCell ref="A50:G5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cp:lastPrinted>2022-01-20T23:55:50Z</cp:lastPrinted>
  <dcterms:created xsi:type="dcterms:W3CDTF">2022-01-20T23:40:07Z</dcterms:created>
  <dcterms:modified xsi:type="dcterms:W3CDTF">2026-02-16T01:31:52Z</dcterms:modified>
</cp:coreProperties>
</file>