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92.168.0.67\фэу\Клыкова Н.Н\исполнение 2025\проект решения\"/>
    </mc:Choice>
  </mc:AlternateContent>
  <xr:revisionPtr revIDLastSave="0" documentId="13_ncr:1_{A07992BD-45E5-46BD-9B4E-C5987D5CA02A}" xr6:coauthVersionLast="47" xr6:coauthVersionMax="47" xr10:uidLastSave="{00000000-0000-0000-0000-000000000000}"/>
  <bookViews>
    <workbookView xWindow="-120" yWindow="-120" windowWidth="29040" windowHeight="15720" xr2:uid="{00000000-000D-0000-FFFF-FFFF00000000}"/>
  </bookViews>
  <sheets>
    <sheet name="2025г" sheetId="12" r:id="rId1"/>
  </sheets>
  <calcPr calcId="191029"/>
</workbook>
</file>

<file path=xl/calcChain.xml><?xml version="1.0" encoding="utf-8"?>
<calcChain xmlns="http://schemas.openxmlformats.org/spreadsheetml/2006/main">
  <c r="D136" i="12" l="1"/>
  <c r="E136" i="12" s="1"/>
  <c r="E26" i="12"/>
  <c r="E27" i="12"/>
  <c r="E28" i="12"/>
  <c r="E29" i="12"/>
  <c r="E30" i="12"/>
  <c r="E31" i="12"/>
  <c r="E34" i="12"/>
  <c r="E36" i="12"/>
  <c r="E37" i="12"/>
  <c r="E39" i="12"/>
  <c r="E41" i="12"/>
  <c r="E43" i="12"/>
  <c r="E44" i="12"/>
  <c r="E47" i="12"/>
  <c r="E48" i="12"/>
  <c r="E49" i="12"/>
  <c r="E50" i="12"/>
  <c r="E52" i="12"/>
  <c r="E53" i="12"/>
  <c r="E54" i="12"/>
  <c r="E56" i="12"/>
  <c r="E57" i="12"/>
  <c r="E60" i="12"/>
  <c r="E62" i="12"/>
  <c r="E63" i="12"/>
  <c r="E64" i="12"/>
  <c r="E66" i="12"/>
  <c r="E67" i="12"/>
  <c r="E68" i="12"/>
  <c r="E69" i="12"/>
  <c r="E70" i="12"/>
  <c r="E71" i="12"/>
  <c r="E72" i="12"/>
  <c r="E73" i="12"/>
  <c r="E74" i="12"/>
  <c r="E75" i="12"/>
  <c r="E76" i="12"/>
  <c r="E77" i="12"/>
  <c r="E78" i="12"/>
  <c r="E79" i="12"/>
  <c r="E80" i="12"/>
  <c r="E81" i="12"/>
  <c r="E82" i="12"/>
  <c r="E83" i="12"/>
  <c r="E84" i="12"/>
  <c r="E85" i="12"/>
  <c r="E86" i="12"/>
  <c r="E87" i="12"/>
  <c r="E88" i="12"/>
  <c r="E89" i="12"/>
  <c r="E90" i="12"/>
  <c r="E91" i="12"/>
  <c r="E92" i="12"/>
  <c r="E94" i="12"/>
  <c r="E98" i="12"/>
  <c r="E99" i="12"/>
  <c r="E100" i="12"/>
  <c r="E102" i="12"/>
  <c r="E103" i="12"/>
  <c r="E104" i="12"/>
  <c r="E105" i="12"/>
  <c r="E106" i="12"/>
  <c r="E107" i="12"/>
  <c r="E110" i="12"/>
  <c r="E111" i="12"/>
  <c r="E112" i="12"/>
  <c r="E113" i="12"/>
  <c r="E114" i="12"/>
  <c r="E115" i="12"/>
  <c r="E116" i="12"/>
  <c r="E117" i="12"/>
  <c r="E118" i="12"/>
  <c r="E119" i="12"/>
  <c r="E120" i="12"/>
  <c r="E121" i="12"/>
  <c r="E122" i="12"/>
  <c r="E123" i="12"/>
  <c r="E124" i="12"/>
  <c r="E125" i="12"/>
  <c r="E126" i="12"/>
  <c r="E127" i="12"/>
  <c r="E128" i="12"/>
  <c r="E129" i="12"/>
  <c r="E130" i="12"/>
  <c r="E132" i="12"/>
  <c r="E133" i="12"/>
  <c r="E134" i="12"/>
  <c r="E135" i="12"/>
  <c r="E137" i="12"/>
  <c r="E23" i="12"/>
  <c r="E24" i="12"/>
  <c r="E21" i="12"/>
  <c r="E22" i="12"/>
  <c r="E18" i="12"/>
  <c r="E19" i="12"/>
  <c r="E16" i="12"/>
  <c r="E17" i="12"/>
  <c r="E15" i="12"/>
  <c r="E14" i="12"/>
  <c r="E13" i="12"/>
  <c r="E12" i="12"/>
  <c r="E11" i="12"/>
  <c r="E10" i="12"/>
  <c r="D9" i="12"/>
  <c r="D109" i="12"/>
  <c r="D108" i="12" s="1"/>
  <c r="C42" i="12"/>
  <c r="D42" i="12"/>
  <c r="E42" i="12" s="1"/>
  <c r="D25" i="12"/>
  <c r="D131" i="12"/>
  <c r="C131" i="12"/>
  <c r="C109" i="12"/>
  <c r="C108" i="12" s="1"/>
  <c r="D101" i="12"/>
  <c r="C101" i="12"/>
  <c r="D97" i="12"/>
  <c r="C97" i="12"/>
  <c r="D93" i="12"/>
  <c r="C93" i="12"/>
  <c r="D65" i="12"/>
  <c r="C65" i="12"/>
  <c r="D61" i="12"/>
  <c r="C61" i="12"/>
  <c r="D59" i="12"/>
  <c r="C59" i="12"/>
  <c r="D55" i="12"/>
  <c r="C55" i="12"/>
  <c r="D51" i="12"/>
  <c r="C51" i="12"/>
  <c r="D46" i="12"/>
  <c r="C46" i="12"/>
  <c r="D38" i="12"/>
  <c r="C38" i="12"/>
  <c r="D35" i="12"/>
  <c r="C35" i="12"/>
  <c r="D33" i="12"/>
  <c r="C33" i="12"/>
  <c r="C25" i="12"/>
  <c r="D20" i="12"/>
  <c r="C20" i="12"/>
  <c r="C9" i="12"/>
  <c r="E108" i="12" l="1"/>
  <c r="E46" i="12"/>
  <c r="E9" i="12"/>
  <c r="E20" i="12"/>
  <c r="E59" i="12"/>
  <c r="E61" i="12"/>
  <c r="E35" i="12"/>
  <c r="C32" i="12"/>
  <c r="E93" i="12"/>
  <c r="E25" i="12"/>
  <c r="E38" i="12"/>
  <c r="E51" i="12"/>
  <c r="E97" i="12"/>
  <c r="E55" i="12"/>
  <c r="E101" i="12"/>
  <c r="E33" i="12"/>
  <c r="E131" i="12"/>
  <c r="E65" i="12"/>
  <c r="E109" i="12"/>
  <c r="C40" i="12"/>
  <c r="D96" i="12"/>
  <c r="D58" i="12"/>
  <c r="D40" i="12"/>
  <c r="D32" i="12"/>
  <c r="E32" i="12" s="1"/>
  <c r="C58" i="12"/>
  <c r="C96" i="12"/>
  <c r="C95" i="12" s="1"/>
  <c r="C8" i="12" l="1"/>
  <c r="C138" i="12" s="1"/>
  <c r="D95" i="12"/>
  <c r="E95" i="12" s="1"/>
  <c r="E96" i="12"/>
  <c r="E58" i="12"/>
  <c r="E40" i="12"/>
  <c r="D8" i="12"/>
  <c r="D138" i="12" l="1"/>
  <c r="E138" i="12" s="1"/>
  <c r="E8" i="12"/>
</calcChain>
</file>

<file path=xl/sharedStrings.xml><?xml version="1.0" encoding="utf-8"?>
<sst xmlns="http://schemas.openxmlformats.org/spreadsheetml/2006/main" count="255" uniqueCount="253">
  <si>
    <t>ОБЪЕМЫ</t>
  </si>
  <si>
    <t>Код бюджетной классификации Российской Федерации</t>
  </si>
  <si>
    <t>Наименование налога (сбора)</t>
  </si>
  <si>
    <t>руб.</t>
  </si>
  <si>
    <t xml:space="preserve">1 00 00000 00 0000 000 </t>
  </si>
  <si>
    <t>НАЛОГОВЫЕ И НЕНАЛОГОВЫЕ ДОХОДЫ</t>
  </si>
  <si>
    <t>1 01 00000 00 0000 000</t>
  </si>
  <si>
    <t>НАЛОГИ НА ПРИБЫЛЬ, ДОХОДЫ</t>
  </si>
  <si>
    <t>1 01 02010 01 0000 110</t>
  </si>
  <si>
    <t xml:space="preserve">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</si>
  <si>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1 01 02020 01 0000 110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</si>
  <si>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</si>
  <si>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1 01 02030 01 0000 110</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</si>
  <si>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</si>
  <si>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1 01 02080 01 0000 110</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</si>
  <si>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</si>
  <si>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1 01 02150 01 0000 110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</si>
  <si>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</si>
  <si>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1 01 02210 01 0000 110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</si>
  <si>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</si>
  <si>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1 03 00000 00 0000 000</t>
  </si>
  <si>
    <t>НАЛОГИ НА ТОВАРЫ (РАБОТЫ, УСЛУГИ), РЕАЛИЗУЕМЫЕ НА ТЕРРИТОРИИ РОССИЙСКОЙ ФЕДЕРАЦИИ</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</si>
  <si>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</si>
  <si>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</si>
  <si>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</si>
  <si>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</si>
  <si>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</si>
  <si>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</si>
  <si>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</si>
  <si>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</si>
  <si>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1 05 00000 00 0000 000</t>
  </si>
  <si>
    <t>НАЛОГИ НА СОВОКУПНЫЙ ДОХОД</t>
  </si>
  <si>
    <t>1 05 01011 01 0000 110</t>
  </si>
  <si>
    <t>Налог, взимаемый с налогоплательщиков, выбравших в качестве объекта налогообложения доходы</t>
  </si>
  <si>
    <t>1 05 01021 01 0000 110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</si>
  <si>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</si>
  <si>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налог на вмененный доход для отдельных видов деятельности</t>
  </si>
  <si>
    <t>1 05 03010 01 0000 110</t>
  </si>
  <si>
    <t>Единый сельскохозяйственный налог</t>
  </si>
  <si>
    <t>1 05 04060 02 0000 110</t>
  </si>
  <si>
    <t>Налог, взимаемый в связи с применением патентной системы налогообложения, зачисляемый в бюджеты муниципальных округов</t>
  </si>
  <si>
    <t>1 06 00000 00 0000 000</t>
  </si>
  <si>
    <t>Налоги на имущество</t>
  </si>
  <si>
    <t>1 06 01000 00 0000 110</t>
  </si>
  <si>
    <t>Налог на имущество физических лиц</t>
  </si>
  <si>
    <t>1 06 01020 14 0000 110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</si>
  <si>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</si>
  <si>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1 06 06000 00 0000 110</t>
  </si>
  <si>
    <t>Земельный налог</t>
  </si>
  <si>
    <t>1 06 06032 14 0000 110</t>
  </si>
  <si>
    <t>Земельный налог с организаций, обладающих земельным участком, расположенным в границах муниципальных округов</t>
  </si>
  <si>
    <t>1 06 06042 14 0000 110</t>
  </si>
  <si>
    <t>Земельный налог с физических лиц, обладающих земельным участком, расположенным в границах муниципальных округов</t>
  </si>
  <si>
    <t>1 08 00000 00 0000 000</t>
  </si>
  <si>
    <t>ГОСУДАРСТВЕННАЯ ПОШЛИНА</t>
  </si>
  <si>
    <t>1 08 03010 01 0000 110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</si>
  <si>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</si>
  <si>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1 11 00000 00 0000 000</t>
  </si>
  <si>
    <t>ДОХОДЫ ОТ ИСПОЛЬЗОВАНИЯ ИМУЩЕСТВА, НАХОДЯЩЕГОСЯ В ГОСУДАРСТВЕННОЙ И МУНИЦИПАЛЬНОЙ СОБСТВЕННОСТИ</t>
  </si>
  <si>
    <t>1 11 01040 14 0000 120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</si>
  <si>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</si>
  <si>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Доходы от арендной платы за земельные участки</t>
  </si>
  <si>
    <t>1 11 05012 14 0000 120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</si>
  <si>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</si>
  <si>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1 11 05024 14 0000 120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</si>
  <si>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</si>
  <si>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от сдачи в аренду имущества</t>
  </si>
  <si>
    <t>1 11 05034 14 0000 120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</si>
  <si>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</si>
  <si>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1 11 05074 14 0000 120</t>
  </si>
  <si>
    <t>Доходы от сдачи в аренду имущества, составляющего казну муниципальных округов (за исключением земельных участков)</t>
  </si>
  <si>
    <t>1 11 09044 14 0000 120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</si>
  <si>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</si>
  <si>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1 12 00000 00 0000 000</t>
  </si>
  <si>
    <t xml:space="preserve">ПЛАТЕЖИ ПРИ ПОЛЬЗОВАНИИ ПРИРОДНЫМИ РЕСУРСАМИ </t>
  </si>
  <si>
    <t>1 12 01010 01 0000 120</t>
  </si>
  <si>
    <t xml:space="preserve">Плата за выбросы загрязняющих веществ в атмосферный воздух стационарными объектами </t>
  </si>
  <si>
    <t>1 12 01030 01 0000 120</t>
  </si>
  <si>
    <t>Плата за сбросы загрязняющих веществ в водные объекты</t>
  </si>
  <si>
    <t>1 12 01041 01 0000 120</t>
  </si>
  <si>
    <t>Плата за размещение отходов производства</t>
  </si>
  <si>
    <t>1 13 00000 00 0000 000</t>
  </si>
  <si>
    <t>ДОХОДЫ ОТ ОКАЗАНИЯ ПЛАТНЫХ УСЛУГ (РАБОТ) И КОМПЕНСАЦИИ ЗАТРАТ ГОСУДАРСТВА</t>
  </si>
  <si>
    <t>1 13 01994 14 0000 130</t>
  </si>
  <si>
    <t>Прочие доходы от оказания платных услуг (работ) получателями средств бюджетов муниципальных округов</t>
  </si>
  <si>
    <t>1 13 02994 14 0000 130</t>
  </si>
  <si>
    <t>Прочие доходы от компенсации затрат бюджетов муниципальных округов</t>
  </si>
  <si>
    <t>1 14 00000 00 0000 000</t>
  </si>
  <si>
    <t>ДОХОДЫ ОТ ПРОДАЖИ МАТЕРИАЛЬНЫХ И НЕМАТЕРИАЛЬНЫХ АКТИВОВ</t>
  </si>
  <si>
    <t>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</si>
  <si>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</si>
  <si>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</si>
  <si>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</si>
  <si>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1 14 06000 00 0000 430</t>
  </si>
  <si>
    <t>Доходы от продажи земельных участков, находящихся в государственной и муниципальной собственности</t>
  </si>
  <si>
    <t>1 14 06012 14 0000 430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</si>
  <si>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</si>
  <si>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1 14 06024 14 0000 430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</si>
  <si>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</si>
  <si>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1 14 06312 14 0000 430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</si>
  <si>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</si>
  <si>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1 16 00000 00 0000 000</t>
  </si>
  <si>
    <t>ШТРАФЫ, САНКЦИИ, ВОЗМЕЩЕНИЕ УЩЕРБА</t>
  </si>
  <si>
    <t>1 16 01053 01 0035 140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</si>
  <si>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</si>
  <si>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1 16 01053 01 0059 140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</si>
  <si>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</si>
  <si>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1 16 01053 01 9000 140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</si>
  <si>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</si>
  <si>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1 16 01063 01 0008 140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</si>
  <si>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</si>
  <si>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1 16 01063 01 0009 140</t>
  </si>
  <si>
    <t>1 16 01063 01 0091 140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</si>
  <si>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</si>
  <si>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1 16 01063 01 0101 140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</si>
  <si>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</si>
  <si>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1 16 01083 01 0037 140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</si>
  <si>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</si>
  <si>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1 16 01093 01 9000 140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</si>
  <si>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</si>
  <si>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1 16 01143 01 9000 140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</si>
  <si>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</si>
  <si>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1 16 01173 01 0008 140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</si>
  <si>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</si>
  <si>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1 16 01173 01 9000 140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</si>
  <si>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</si>
  <si>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1 16 01193 01 0005 140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</si>
  <si>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</si>
  <si>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1 16 01193 01 9000 140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</si>
  <si>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</si>
  <si>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1 16 01203 01 0007 140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</si>
  <si>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</si>
  <si>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1 16 01203 01 0008 140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</si>
  <si>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</si>
  <si>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1 16 01203 01 0025 140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</si>
  <si>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уклонение от исполнения административного наказания)</t>
  </si>
  <si>
    <t>1 16 01203 01 9000 140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</si>
  <si>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</si>
  <si>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1 16 02020 02 0000 140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</si>
  <si>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</si>
  <si>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1 16 07010 14 0000 140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</si>
  <si>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</si>
  <si>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1 16 07090 14 0000 140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</si>
  <si>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</si>
  <si>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1 16 10032 14 0000 140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</si>
  <si>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</si>
  <si>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1 16 11050 01 0000 140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</si>
  <si>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</si>
  <si>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1 17 00000 00 0000 000</t>
  </si>
  <si>
    <t>ПРОЧИЕ НЕНАЛОГОВЫЕ ДОХОДЫ</t>
  </si>
  <si>
    <t>1 17 05040 14 0000 180</t>
  </si>
  <si>
    <t>Прочие неналоговые доходы бюджетов муниципальных округов</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</si>
  <si>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</si>
  <si>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</si>
  <si>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</si>
  <si>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</si>
  <si>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</si>
  <si>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</si>
  <si>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2 02 15001 14 0000 150</t>
  </si>
  <si>
    <t>Дотации бюджетам муниципальных округов на выравнивание бюджетной обеспеченности из бюджета субъекта Российской Федерации</t>
  </si>
  <si>
    <t>2 02 15002 14 0000 150</t>
  </si>
  <si>
    <t>Дотации бюджетам муниципальных округов на поддержку мер по обеспечению сбалансированности бюджетов</t>
  </si>
  <si>
    <t>2 02 19999 14 0000 150</t>
  </si>
  <si>
    <t>Прочие дотации бюджетам муниципальных округов</t>
  </si>
  <si>
    <t>2 02 20000 00 0000 000</t>
  </si>
  <si>
    <t>Субсидии бюджетам бюджетной системы Российской Федерации (межбюджетные субсидии)</t>
  </si>
  <si>
    <t>2 02 25467 14 0000 150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</si>
  <si>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</si>
  <si>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2 02 25497 14 0000 150</t>
  </si>
  <si>
    <t>Субсидии бюджетам муниципальных округов на реализацию мероприятий по обеспечению жильем молодых семей</t>
  </si>
  <si>
    <t>2 02 25519 14 0000 150</t>
  </si>
  <si>
    <t>Субсидии бюджетам муниципальных округов на поддержку отрасли культуры</t>
  </si>
  <si>
    <t>202 25597 14 0000 150</t>
  </si>
  <si>
    <t>Субсидии бюджетам муниципальных округов на модернизацию региональных и муниципальных музеев</t>
  </si>
  <si>
    <t>2 02 25599 14 0000 150</t>
  </si>
  <si>
    <t>Субсидии бюджетам муниципальных округов на подготовку проектов межевания земельных участков и на проведение кадастровых работ</t>
  </si>
  <si>
    <t>2 02 29999 14 0000 150</t>
  </si>
  <si>
    <t>Прочие субсидии бюджетам муниципальных округов</t>
  </si>
  <si>
    <t>2 02 30000 00 0000 150</t>
  </si>
  <si>
    <t>Субвенции бюджетам бюджетной системы Российской Федерации</t>
  </si>
  <si>
    <t>2 02 30024 14 0000 150</t>
  </si>
  <si>
    <t>Субвенции бюджетам муниципальных округов на выполнение передаваемых полномочий субъектов Российской Федерации</t>
  </si>
  <si>
    <t>в том числе:</t>
  </si>
  <si>
    <t xml:space="preserve">Субвенции бюджетам муниципальных образований Приморского края на реализацию дошкольного, общего и дополнительного образования в муниципальных общеобразовательных учреждениях по основным общеобразовательным программам </t>
  </si>
  <si>
    <t xml:space="preserve">Субвенции бюджетам муниципальных образований Приморского края на осуществление отдельных государственных полномочий по государственному управлению охраной труда </t>
  </si>
  <si>
    <t xml:space="preserve">Субвенции бюджетам муниципальных образований Приморского края на реализацию отдельных государственных полномочий по созданию административных комиссий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</si>
  <si>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</si>
  <si>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бюджетам муниципальных образований Приморского края на организацию и обеспечение оздоровления и отдыха детей (за исключением организации отдыха детей в каникулярное время)</t>
  </si>
  <si>
    <t xml:space="preserve">Субвенции, предоставляемые бюджетам муниципальных образований на реализацию государственных полномочий Приморского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</si>
  <si>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</si>
  <si>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помещенями за счет средств краевого бюджета</t>
  </si>
  <si>
    <t>Реализация государственного полномочия в сфере транспортного обслуживания по муниципальным маршрутам в границах муниципальных образований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</si>
  <si>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</si>
  <si>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</si>
  <si>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Субвенция на обеспечение реализации государственных полномочий органов опеки и попечительства в отношении несовершеннолетних</t>
  </si>
  <si>
    <t>2 02 30029 14 0000 150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</si>
  <si>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</si>
  <si>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2 02 35118 14 0000 150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</si>
  <si>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муниципальных и городских округов</t>
  </si>
  <si>
    <t>2 02 35120 14 0000 150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</si>
  <si>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</si>
  <si>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2 02 35304 14 0000 150</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</si>
  <si>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</si>
  <si>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2 02 35469 14 0000 150</t>
  </si>
  <si>
    <t>Субвенции бюджетам муниципальных округов на проведение Всероссийской переписи населения 2020 года</t>
  </si>
  <si>
    <t>2 02 35930 14 0000 150</t>
  </si>
  <si>
    <t>Субвенции бюджетам муниципальных округов на государственную регистрацию актов гражданского состояния</t>
  </si>
  <si>
    <t>2 02 36900 14 0000 150</t>
  </si>
  <si>
    <t>Единая субвенция бюджетам муниципальных округов из бюджета субъекта Российской Федерации</t>
  </si>
  <si>
    <t>2 02 39999 14 0000 150</t>
  </si>
  <si>
    <t>Прочие субвенции бюджетам муниципальных округов</t>
  </si>
  <si>
    <t>2 02 40000 00 0000 150</t>
  </si>
  <si>
    <t>Иные межбюджетные трансферты</t>
  </si>
  <si>
    <t>2 02 45050 14 0000 150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</si>
  <si>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</si>
  <si>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2 02 45179 14 0000 150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</si>
  <si>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</si>
  <si>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2 02 45303 14 0000 150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</si>
  <si>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</si>
  <si>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2 02 49999 14 0000 150</t>
  </si>
  <si>
    <t>Прочие межбюджетные трансферты, передаваемые бюджетам муниципальных округов</t>
  </si>
  <si>
    <t>ВСЕГО ДОХОДОВ</t>
  </si>
  <si>
    <t>Приложение 3</t>
  </si>
  <si>
    <t xml:space="preserve"> план 2025</t>
  </si>
  <si>
    <t>% исполнения</t>
  </si>
  <si>
    <t>исполнение 2025</t>
  </si>
  <si>
    <t>1 01 02021 01 0000 110</t>
  </si>
  <si>
    <t>1 01 02040 01 0000 110</t>
  </si>
  <si>
    <t>1 01 02130 01 0000 110</t>
  </si>
  <si>
    <t>1 01 02200 01 0000 110</t>
  </si>
  <si>
    <t>1 16 01053 01 0005 140</t>
  </si>
  <si>
    <t>1 16 01053 01 0006 140</t>
  </si>
  <si>
    <t>1 16 01193 01 0007 140</t>
  </si>
  <si>
    <t>1 05 02000 02 0000 110</t>
  </si>
  <si>
    <t>1 11 05300 00 0000 120</t>
  </si>
  <si>
    <t>1 16 10129 01 9000 140</t>
  </si>
  <si>
    <t>1 05 01011 01 3000 110</t>
  </si>
  <si>
    <t>2 19 00000 00 0000 150</t>
  </si>
  <si>
    <t>2 19 60010 14 0000 150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</si>
  <si>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</si>
  <si>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</si>
  <si>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</si>
  <si>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</si>
  <si>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</si>
  <si>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</si>
  <si>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</si>
  <si>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</si>
  <si>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</si>
  <si>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</si>
  <si>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</si>
  <si>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ВОЗВРАТ ОСТАТКОВ СУБСИДИЙ, СУБВЕНЦИЙ И ИНЫХ МЕЖБЮДЖЕТНЫХ ТРАНСФЕРТОВ, ИМЕЮЩИХ ЦЕЛЕВОЕ НАЗНАЧЕНИЕ, ПРОШЛЫХ ЛЕТ</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</si>
  <si>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</si>
  <si>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поступлений доходов бюджета округа  за 2025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</si>
</sst>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00"/>
    <numFmt numFmtId="165" formatCode="_-* #\ ##0.00\ _₽_-;\-* #\ ##0.00\ _₽_-;_-* \-??\ _₽_-;_-@_-"/>
    <numFmt numFmtId="166" formatCode="_-* #\ ##0.00_р_._-;\-* #\ ##0.00_р_._-;_-* \-??_р_._-;_-@_-"/>
    <numFmt numFmtId="167" formatCode="_-* #\ ##0.00_р_._-;\-* #\ ##0.00_р_._-;_-* &quot;-&quot;??_р_._-;_-@_-"/>
    <numFmt numFmtId="168" formatCode="0.0"/>
    <numFmt numFmtId="169" formatCode="#\ ##0.00_ "/>
  </numFmts>
  <fonts count="42">
    <font>
      <sz val="10"/>
      <name val="Arial Cyr"/>
      <charset val="204"/>
    </font>
    <font>
      <sz val="10"/>
      <name val="Times New Roman"/>
      <family val="1"/>
      <charset val="204"/>
    </font>
    <font>
      <sz val="13"/>
      <name val="Times New Roman"/>
      <family val="1"/>
      <charset val="204"/>
    </font>
    <font>
      <sz val="14"/>
      <name val="Times New Roman"/>
      <family val="1"/>
      <charset val="204"/>
    </font>
    <font>
      <b/>
      <sz val="14"/>
      <name val="Times New Roman"/>
      <family val="1"/>
      <charset val="204"/>
    </font>
    <font>
      <b/>
      <sz val="10"/>
      <name val="Times New Roman"/>
      <family val="1"/>
      <charset val="204"/>
    </font>
    <font>
      <b/>
      <sz val="13"/>
      <name val="Times New Roman"/>
      <family val="1"/>
      <charset val="204"/>
    </font>
    <font>
      <sz val="12"/>
      <name val="Times New Roman"/>
      <family val="1"/>
      <charset val="204"/>
    </font>
    <font>
      <sz val="12"/>
      <color rgb="FF000000"/>
      <name val="Times New Roman"/>
      <family val="1"/>
      <charset val="204"/>
    </font>
    <font>
      <sz val="13"/>
      <color rgb="FF000000"/>
      <name val="Times New Roman"/>
      <family val="1"/>
      <charset val="204"/>
    </font>
    <font>
      <sz val="13"/>
      <color theme="1"/>
      <name val="Times New Roman"/>
      <family val="1"/>
      <charset val="204"/>
    </font>
    <font>
      <b/>
      <sz val="12"/>
      <name val="Times New Roman"/>
      <family val="1"/>
      <charset val="204"/>
    </font>
    <font>
      <u/>
      <sz val="10"/>
      <color theme="10"/>
      <name val="Arial Cyr"/>
      <charset val="204"/>
    </font>
    <font>
      <sz val="11"/>
      <color rgb="FF000000"/>
      <name val="Calibri"/>
      <family val="2"/>
      <charset val="204"/>
    </font>
    <font>
      <sz val="11"/>
      <color theme="1"/>
      <name val="Calibri"/>
      <family val="2"/>
      <charset val="204"/>
      <scheme val="minor"/>
    </font>
    <font>
      <sz val="11"/>
      <color theme="0"/>
      <name val="Calibri"/>
      <family val="2"/>
      <charset val="204"/>
      <scheme val="minor"/>
    </font>
    <font>
      <sz val="10"/>
      <color rgb="FF000000"/>
      <name val="Arial Cyr"/>
      <charset val="134"/>
    </font>
    <font>
      <sz val="10"/>
      <color rgb="FF000000"/>
      <name val="Arial Cyr"/>
      <charset val="1"/>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rgb="FF44546A"/>
      <name val="Calibri Light"/>
      <family val="2"/>
      <charset val="204"/>
    </font>
    <font>
      <b/>
      <sz val="18"/>
      <color theme="3"/>
      <name val="Cambria"/>
      <family val="1"/>
      <charset val="204"/>
      <scheme val="major"/>
    </font>
    <font>
      <sz val="11"/>
      <color rgb="FF9C6500"/>
      <name val="Calibri"/>
      <family val="2"/>
      <charset val="204"/>
      <scheme val="minor"/>
    </font>
    <font>
      <sz val="10"/>
      <name val="Arial"/>
      <family val="2"/>
      <charset val="204"/>
    </font>
    <font>
      <sz val="11"/>
      <color rgb="FF000000"/>
      <name val="Calibri"/>
      <family val="2"/>
      <charset val="204"/>
    </font>
    <font>
      <sz val="11"/>
      <name val="Calibri"/>
      <family val="2"/>
      <charset val="204"/>
    </font>
    <font>
      <sz val="10"/>
      <color rgb="FF000000"/>
      <name val="Times New Roman"/>
      <family val="1"/>
      <charset val="204"/>
    </font>
    <font>
      <sz val="12"/>
      <name val="Times New Roman Cyr"/>
      <charset val="204"/>
    </font>
    <font>
      <sz val="10"/>
      <color rgb="FF000000"/>
      <name val="Times New Roman"/>
      <family val="1"/>
      <charset val="204"/>
    </font>
    <font>
      <sz val="11"/>
      <color rgb="FF9C0006"/>
      <name val="Calibri"/>
      <family val="2"/>
      <charset val="204"/>
      <scheme val="minor"/>
    </font>
    <font>
      <i/>
      <sz val="11"/>
      <color rgb="FF7F7F7F"/>
      <name val="Calibri"/>
      <family val="2"/>
      <charset val="204"/>
      <scheme val="minor"/>
    </font>
    <font>
      <sz val="11"/>
      <color indexed="8"/>
      <name val="Calibri"/>
      <family val="2"/>
      <charset val="204"/>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s>
  <fills count="62">
    <fill>
      <patternFill patternType="none"/>
    </fill>
    <fill>
      <patternFill patternType="gray125"/>
    </fill>
    <fill>
      <patternFill patternType="solid">
        <fgColor theme="0"/>
        <bgColor rgb="FFF2F2F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485"/>
        <bgColor indexed="64"/>
      </patternFill>
    </fill>
    <fill>
      <patternFill patternType="solid">
        <fgColor theme="5"/>
        <bgColor indexed="64"/>
      </patternFill>
    </fill>
    <fill>
      <patternFill patternType="solid">
        <fgColor theme="5" tint="0.59999389629810485"/>
        <bgColor indexed="64"/>
      </patternFill>
    </fill>
    <fill>
      <patternFill patternType="solid">
        <fgColor theme="6"/>
        <bgColor indexed="64"/>
      </patternFill>
    </fill>
    <fill>
      <patternFill patternType="solid">
        <fgColor theme="6" tint="0.59999389629810485"/>
        <bgColor indexed="64"/>
      </patternFill>
    </fill>
    <fill>
      <patternFill patternType="solid">
        <fgColor theme="7"/>
        <bgColor indexed="64"/>
      </patternFill>
    </fill>
    <fill>
      <patternFill patternType="solid">
        <fgColor theme="7" tint="0.59999389629810485"/>
        <bgColor indexed="64"/>
      </patternFill>
    </fill>
    <fill>
      <patternFill patternType="solid">
        <fgColor theme="8"/>
        <bgColor indexed="64"/>
      </patternFill>
    </fill>
    <fill>
      <patternFill patternType="solid">
        <fgColor theme="8" tint="0.59999389629810485"/>
        <bgColor indexed="64"/>
      </patternFill>
    </fill>
    <fill>
      <patternFill patternType="solid">
        <fgColor theme="9"/>
        <bgColor indexed="64"/>
      </patternFill>
    </fill>
    <fill>
      <patternFill patternType="solid">
        <fgColor theme="9" tint="0.59999389629810485"/>
        <bgColor indexed="64"/>
      </patternFill>
    </fill>
    <fill>
      <patternFill patternType="solid">
        <fgColor rgb="FFDCE6F2"/>
        <bgColor rgb="FFDAE3F3"/>
      </patternFill>
    </fill>
    <fill>
      <patternFill patternType="solid">
        <fgColor rgb="FFDEEBF7"/>
        <bgColor rgb="FFDBEEF4"/>
      </patternFill>
    </fill>
    <fill>
      <patternFill patternType="solid">
        <fgColor theme="4" tint="0.79989013336588644"/>
        <bgColor indexed="64"/>
      </patternFill>
    </fill>
    <fill>
      <patternFill patternType="solid">
        <fgColor rgb="FFF2DCDB"/>
        <bgColor rgb="FFFBE5D6"/>
      </patternFill>
    </fill>
    <fill>
      <patternFill patternType="solid">
        <fgColor rgb="FFFBE5D6"/>
        <bgColor rgb="FFFDEADA"/>
      </patternFill>
    </fill>
    <fill>
      <patternFill patternType="solid">
        <fgColor theme="5" tint="0.79989013336588644"/>
        <bgColor indexed="64"/>
      </patternFill>
    </fill>
    <fill>
      <patternFill patternType="solid">
        <fgColor rgb="FFEBF1DE"/>
        <bgColor rgb="FFEEECE0"/>
      </patternFill>
    </fill>
    <fill>
      <patternFill patternType="solid">
        <fgColor rgb="FFEDEDED"/>
        <bgColor rgb="FFEEECE0"/>
      </patternFill>
    </fill>
    <fill>
      <patternFill patternType="solid">
        <fgColor theme="6" tint="0.79989013336588644"/>
        <bgColor indexed="64"/>
      </patternFill>
    </fill>
    <fill>
      <patternFill patternType="solid">
        <fgColor rgb="FFE6E0EC"/>
        <bgColor rgb="FFDAE3F3"/>
      </patternFill>
    </fill>
    <fill>
      <patternFill patternType="solid">
        <fgColor rgb="FFFFF2CC"/>
        <bgColor rgb="FFFDEADA"/>
      </patternFill>
    </fill>
    <fill>
      <patternFill patternType="solid">
        <fgColor theme="7" tint="0.79989013336588644"/>
        <bgColor indexed="64"/>
      </patternFill>
    </fill>
    <fill>
      <patternFill patternType="solid">
        <fgColor rgb="FFDBEEF4"/>
        <bgColor rgb="FFDEEBF7"/>
      </patternFill>
    </fill>
    <fill>
      <patternFill patternType="solid">
        <fgColor rgb="FFDAE3F3"/>
        <bgColor rgb="FFDCE6F2"/>
      </patternFill>
    </fill>
    <fill>
      <patternFill patternType="solid">
        <fgColor theme="8" tint="0.79989013336588644"/>
        <bgColor indexed="64"/>
      </patternFill>
    </fill>
    <fill>
      <patternFill patternType="solid">
        <fgColor rgb="FFFDEADA"/>
        <bgColor rgb="FFFBE5D6"/>
      </patternFill>
    </fill>
    <fill>
      <patternFill patternType="solid">
        <fgColor rgb="FFE2F0D9"/>
        <bgColor rgb="FFEBF1DE"/>
      </patternFill>
    </fill>
    <fill>
      <patternFill patternType="solid">
        <fgColor theme="9" tint="0.79989013336588644"/>
        <bgColor indexed="64"/>
      </patternFill>
    </fill>
    <fill>
      <patternFill patternType="solid">
        <fgColor rgb="FFB9CDE5"/>
        <bgColor rgb="FFB4C7E7"/>
      </patternFill>
    </fill>
    <fill>
      <patternFill patternType="solid">
        <fgColor rgb="FFBDD7EE"/>
        <bgColor rgb="FFC6D9F1"/>
      </patternFill>
    </fill>
    <fill>
      <patternFill patternType="solid">
        <fgColor rgb="FFE6B9B8"/>
        <bgColor rgb="FFF8CBAD"/>
      </patternFill>
    </fill>
    <fill>
      <patternFill patternType="solid">
        <fgColor rgb="FFF8CBAD"/>
        <bgColor rgb="FFFFCC99"/>
      </patternFill>
    </fill>
    <fill>
      <patternFill patternType="solid">
        <fgColor rgb="FFD7E4BD"/>
        <bgColor rgb="FFC5E0B4"/>
      </patternFill>
    </fill>
    <fill>
      <patternFill patternType="solid">
        <fgColor rgb="FFDBDBDB"/>
        <bgColor rgb="FFD9D9D9"/>
      </patternFill>
    </fill>
    <fill>
      <patternFill patternType="solid">
        <fgColor rgb="FFCCC1DA"/>
        <bgColor rgb="FFB9CDE5"/>
      </patternFill>
    </fill>
    <fill>
      <patternFill patternType="solid">
        <fgColor rgb="FFFFE699"/>
        <bgColor rgb="FFFCD5B5"/>
      </patternFill>
    </fill>
    <fill>
      <patternFill patternType="solid">
        <fgColor rgb="FFB7DEE8"/>
        <bgColor rgb="FFBDD7EE"/>
      </patternFill>
    </fill>
    <fill>
      <patternFill patternType="solid">
        <fgColor rgb="FFB4C7E7"/>
        <bgColor rgb="FFB9CDE5"/>
      </patternFill>
    </fill>
    <fill>
      <patternFill patternType="solid">
        <fgColor rgb="FFFCD5B5"/>
        <bgColor rgb="FFF8CBAD"/>
      </patternFill>
    </fill>
    <fill>
      <patternFill patternType="solid">
        <fgColor rgb="FFC5E0B4"/>
        <bgColor rgb="FFD7E4BD"/>
      </patternFill>
    </fill>
    <fill>
      <patternFill patternType="solid">
        <fgColor theme="4" tint="0.39988402966399123"/>
        <bgColor indexed="64"/>
      </patternFill>
    </fill>
    <fill>
      <patternFill patternType="solid">
        <fgColor theme="5" tint="0.39988402966399123"/>
        <bgColor indexed="64"/>
      </patternFill>
    </fill>
    <fill>
      <patternFill patternType="solid">
        <fgColor theme="6" tint="0.39988402966399123"/>
        <bgColor indexed="64"/>
      </patternFill>
    </fill>
    <fill>
      <patternFill patternType="solid">
        <fgColor theme="7" tint="0.39988402966399123"/>
        <bgColor indexed="64"/>
      </patternFill>
    </fill>
    <fill>
      <patternFill patternType="solid">
        <fgColor theme="8" tint="0.39988402966399123"/>
        <bgColor indexed="64"/>
      </patternFill>
    </fill>
    <fill>
      <patternFill patternType="solid">
        <fgColor theme="9" tint="0.39988402966399123"/>
        <bgColor indexed="64"/>
      </patternFill>
    </fill>
    <fill>
      <patternFill patternType="solid">
        <fgColor rgb="FFFFFFFF"/>
        <bgColor rgb="FFF2F2F2"/>
      </patternFill>
    </fill>
    <fill>
      <patternFill patternType="solid">
        <fgColor indexed="65"/>
        <bgColor indexed="64"/>
      </patternFill>
    </fill>
    <fill>
      <patternFill patternType="solid">
        <fgColor rgb="FFFFFFCC"/>
        <bgColor rgb="FFFFF2CC"/>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88402966399123"/>
      </bottom>
      <diagonal/>
    </border>
    <border>
      <left style="thin">
        <color rgb="FFB1B3B7"/>
      </left>
      <right style="thin">
        <color rgb="FFB1B3B7"/>
      </right>
      <top style="thin">
        <color rgb="FFB1B3B7"/>
      </top>
      <bottom style="thin">
        <color rgb="FFB1B3B7"/>
      </bottom>
      <diagonal/>
    </border>
  </borders>
  <cellStyleXfs count="819">
    <xf numFmtId="0" fontId="0" fillId="0" borderId="0"/>
    <xf numFmtId="0" fontId="12" fillId="0" borderId="0" applyNumberFormat="0" applyFill="0" applyBorder="0" applyAlignment="0" applyProtection="0">
      <alignment vertical="top"/>
      <protection locked="0"/>
    </xf>
    <xf numFmtId="0" fontId="13" fillId="22" borderId="0" applyBorder="0" applyProtection="0"/>
    <xf numFmtId="0" fontId="13" fillId="23" borderId="0" applyBorder="0" applyProtection="0"/>
    <xf numFmtId="0" fontId="13" fillId="23" borderId="0" applyBorder="0" applyProtection="0"/>
    <xf numFmtId="0" fontId="14" fillId="24" borderId="0" applyNumberFormat="0" applyBorder="0" applyAlignment="0" applyProtection="0"/>
    <xf numFmtId="0" fontId="13" fillId="23" borderId="0" applyBorder="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3" fillId="23" borderId="0" applyBorder="0" applyProtection="0"/>
    <xf numFmtId="0" fontId="14" fillId="24" borderId="0" applyNumberFormat="0" applyBorder="0" applyAlignment="0" applyProtection="0"/>
    <xf numFmtId="0" fontId="13" fillId="23" borderId="0" applyBorder="0" applyProtection="0"/>
    <xf numFmtId="0" fontId="14" fillId="24" borderId="0" applyNumberFormat="0" applyBorder="0" applyAlignment="0" applyProtection="0"/>
    <xf numFmtId="0" fontId="13" fillId="23" borderId="0" applyBorder="0" applyProtection="0"/>
    <xf numFmtId="0" fontId="14" fillId="24" borderId="0" applyNumberFormat="0" applyBorder="0" applyAlignment="0" applyProtection="0"/>
    <xf numFmtId="0" fontId="14" fillId="24" borderId="0" applyNumberFormat="0" applyBorder="0" applyAlignment="0" applyProtection="0"/>
    <xf numFmtId="0" fontId="13" fillId="22" borderId="0" applyBorder="0" applyProtection="0"/>
    <xf numFmtId="0" fontId="14" fillId="24" borderId="0" applyNumberFormat="0" applyBorder="0" applyAlignment="0" applyProtection="0"/>
    <xf numFmtId="0" fontId="13" fillId="23" borderId="0" applyBorder="0" applyProtection="0"/>
    <xf numFmtId="0" fontId="13" fillId="23" borderId="0" applyBorder="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3" fillId="23" borderId="0" applyBorder="0" applyProtection="0"/>
    <xf numFmtId="0" fontId="14" fillId="24" borderId="0" applyNumberFormat="0" applyBorder="0" applyAlignment="0" applyProtection="0"/>
    <xf numFmtId="0" fontId="13" fillId="23" borderId="0" applyBorder="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3" fillId="22" borderId="0" applyBorder="0" applyProtection="0"/>
    <xf numFmtId="0" fontId="14" fillId="24" borderId="0" applyNumberFormat="0" applyBorder="0" applyAlignment="0" applyProtection="0"/>
    <xf numFmtId="0" fontId="13" fillId="23" borderId="0" applyBorder="0" applyProtection="0"/>
    <xf numFmtId="0" fontId="13" fillId="23" borderId="0" applyBorder="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3" fillId="23" borderId="0" applyBorder="0" applyProtection="0"/>
    <xf numFmtId="0" fontId="14" fillId="24" borderId="0" applyNumberFormat="0" applyBorder="0" applyAlignment="0" applyProtection="0"/>
    <xf numFmtId="0" fontId="13" fillId="23" borderId="0" applyBorder="0" applyProtection="0"/>
    <xf numFmtId="0" fontId="14" fillId="24" borderId="0" applyNumberFormat="0" applyBorder="0" applyAlignment="0" applyProtection="0"/>
    <xf numFmtId="0" fontId="14" fillId="24" borderId="0" applyNumberFormat="0" applyBorder="0" applyAlignment="0" applyProtection="0"/>
    <xf numFmtId="0" fontId="13" fillId="22" borderId="0" applyBorder="0" applyProtection="0"/>
    <xf numFmtId="0" fontId="14" fillId="24" borderId="0" applyNumberFormat="0" applyBorder="0" applyAlignment="0" applyProtection="0"/>
    <xf numFmtId="0" fontId="13" fillId="23" borderId="0" applyBorder="0" applyProtection="0"/>
    <xf numFmtId="0" fontId="14" fillId="24" borderId="0" applyNumberFormat="0" applyBorder="0" applyAlignment="0" applyProtection="0"/>
    <xf numFmtId="0" fontId="13" fillId="23" borderId="0" applyBorder="0" applyProtection="0"/>
    <xf numFmtId="0" fontId="14" fillId="24" borderId="0" applyNumberFormat="0" applyBorder="0" applyAlignment="0" applyProtection="0"/>
    <xf numFmtId="0" fontId="14" fillId="24" borderId="0" applyNumberFormat="0" applyBorder="0" applyAlignment="0" applyProtection="0"/>
    <xf numFmtId="0" fontId="13" fillId="22" borderId="0" applyBorder="0" applyProtection="0"/>
    <xf numFmtId="0" fontId="13" fillId="23" borderId="0" applyBorder="0" applyProtection="0"/>
    <xf numFmtId="0" fontId="14" fillId="24" borderId="0" applyNumberFormat="0" applyBorder="0" applyAlignment="0" applyProtection="0"/>
    <xf numFmtId="0" fontId="13" fillId="23" borderId="0" applyBorder="0" applyProtection="0"/>
    <xf numFmtId="0" fontId="14" fillId="24" borderId="0" applyNumberFormat="0" applyBorder="0" applyAlignment="0" applyProtection="0"/>
    <xf numFmtId="0" fontId="14" fillId="24" borderId="0" applyNumberFormat="0" applyBorder="0" applyAlignment="0" applyProtection="0"/>
    <xf numFmtId="0" fontId="13" fillId="23" borderId="0" applyBorder="0" applyProtection="0"/>
    <xf numFmtId="0" fontId="13" fillId="23" borderId="0" applyBorder="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3" fillId="25" borderId="0" applyBorder="0" applyProtection="0"/>
    <xf numFmtId="0" fontId="13" fillId="26" borderId="0" applyBorder="0" applyProtection="0"/>
    <xf numFmtId="0" fontId="13" fillId="26" borderId="0" applyBorder="0" applyProtection="0"/>
    <xf numFmtId="0" fontId="14" fillId="27" borderId="0" applyNumberFormat="0" applyBorder="0" applyAlignment="0" applyProtection="0"/>
    <xf numFmtId="0" fontId="13" fillId="26" borderId="0" applyBorder="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3" fillId="26" borderId="0" applyBorder="0" applyProtection="0"/>
    <xf numFmtId="0" fontId="14" fillId="27" borderId="0" applyNumberFormat="0" applyBorder="0" applyAlignment="0" applyProtection="0"/>
    <xf numFmtId="0" fontId="13" fillId="26" borderId="0" applyBorder="0" applyProtection="0"/>
    <xf numFmtId="0" fontId="14" fillId="27" borderId="0" applyNumberFormat="0" applyBorder="0" applyAlignment="0" applyProtection="0"/>
    <xf numFmtId="0" fontId="13" fillId="26" borderId="0" applyBorder="0" applyProtection="0"/>
    <xf numFmtId="0" fontId="14" fillId="27" borderId="0" applyNumberFormat="0" applyBorder="0" applyAlignment="0" applyProtection="0"/>
    <xf numFmtId="0" fontId="14" fillId="27" borderId="0" applyNumberFormat="0" applyBorder="0" applyAlignment="0" applyProtection="0"/>
    <xf numFmtId="0" fontId="13" fillId="25" borderId="0" applyBorder="0" applyProtection="0"/>
    <xf numFmtId="0" fontId="14" fillId="27" borderId="0" applyNumberFormat="0" applyBorder="0" applyAlignment="0" applyProtection="0"/>
    <xf numFmtId="0" fontId="13" fillId="26" borderId="0" applyBorder="0" applyProtection="0"/>
    <xf numFmtId="0" fontId="13" fillId="26" borderId="0" applyBorder="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3" fillId="26" borderId="0" applyBorder="0" applyProtection="0"/>
    <xf numFmtId="0" fontId="14" fillId="27" borderId="0" applyNumberFormat="0" applyBorder="0" applyAlignment="0" applyProtection="0"/>
    <xf numFmtId="0" fontId="13" fillId="26" borderId="0" applyBorder="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3" fillId="25" borderId="0" applyBorder="0" applyProtection="0"/>
    <xf numFmtId="0" fontId="14" fillId="27" borderId="0" applyNumberFormat="0" applyBorder="0" applyAlignment="0" applyProtection="0"/>
    <xf numFmtId="0" fontId="13" fillId="26" borderId="0" applyBorder="0" applyProtection="0"/>
    <xf numFmtId="0" fontId="13" fillId="26" borderId="0" applyBorder="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3" fillId="26" borderId="0" applyBorder="0" applyProtection="0"/>
    <xf numFmtId="0" fontId="14" fillId="27" borderId="0" applyNumberFormat="0" applyBorder="0" applyAlignment="0" applyProtection="0"/>
    <xf numFmtId="0" fontId="13" fillId="26" borderId="0" applyBorder="0" applyProtection="0"/>
    <xf numFmtId="0" fontId="14" fillId="27" borderId="0" applyNumberFormat="0" applyBorder="0" applyAlignment="0" applyProtection="0"/>
    <xf numFmtId="0" fontId="14" fillId="27" borderId="0" applyNumberFormat="0" applyBorder="0" applyAlignment="0" applyProtection="0"/>
    <xf numFmtId="0" fontId="13" fillId="25" borderId="0" applyBorder="0" applyProtection="0"/>
    <xf numFmtId="0" fontId="14" fillId="27" borderId="0" applyNumberFormat="0" applyBorder="0" applyAlignment="0" applyProtection="0"/>
    <xf numFmtId="0" fontId="13" fillId="26" borderId="0" applyBorder="0" applyProtection="0"/>
    <xf numFmtId="0" fontId="14" fillId="27" borderId="0" applyNumberFormat="0" applyBorder="0" applyAlignment="0" applyProtection="0"/>
    <xf numFmtId="0" fontId="13" fillId="26" borderId="0" applyBorder="0" applyProtection="0"/>
    <xf numFmtId="0" fontId="14" fillId="27" borderId="0" applyNumberFormat="0" applyBorder="0" applyAlignment="0" applyProtection="0"/>
    <xf numFmtId="0" fontId="14" fillId="27" borderId="0" applyNumberFormat="0" applyBorder="0" applyAlignment="0" applyProtection="0"/>
    <xf numFmtId="0" fontId="13" fillId="25" borderId="0" applyBorder="0" applyProtection="0"/>
    <xf numFmtId="0" fontId="13" fillId="26" borderId="0" applyBorder="0" applyProtection="0"/>
    <xf numFmtId="0" fontId="14" fillId="27" borderId="0" applyNumberFormat="0" applyBorder="0" applyAlignment="0" applyProtection="0"/>
    <xf numFmtId="0" fontId="13" fillId="26" borderId="0" applyBorder="0" applyProtection="0"/>
    <xf numFmtId="0" fontId="14" fillId="27" borderId="0" applyNumberFormat="0" applyBorder="0" applyAlignment="0" applyProtection="0"/>
    <xf numFmtId="0" fontId="14" fillId="27" borderId="0" applyNumberFormat="0" applyBorder="0" applyAlignment="0" applyProtection="0"/>
    <xf numFmtId="0" fontId="13" fillId="26" borderId="0" applyBorder="0" applyProtection="0"/>
    <xf numFmtId="0" fontId="13" fillId="26" borderId="0" applyBorder="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3" fillId="28" borderId="0" applyBorder="0" applyProtection="0"/>
    <xf numFmtId="0" fontId="13" fillId="29" borderId="0" applyBorder="0" applyProtection="0"/>
    <xf numFmtId="0" fontId="13" fillId="29" borderId="0" applyBorder="0" applyProtection="0"/>
    <xf numFmtId="0" fontId="14" fillId="30" borderId="0" applyNumberFormat="0" applyBorder="0" applyAlignment="0" applyProtection="0"/>
    <xf numFmtId="0" fontId="13" fillId="29" borderId="0" applyBorder="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3" fillId="29" borderId="0" applyBorder="0" applyProtection="0"/>
    <xf numFmtId="0" fontId="14" fillId="30" borderId="0" applyNumberFormat="0" applyBorder="0" applyAlignment="0" applyProtection="0"/>
    <xf numFmtId="0" fontId="13" fillId="29" borderId="0" applyBorder="0" applyProtection="0"/>
    <xf numFmtId="0" fontId="14" fillId="30" borderId="0" applyNumberFormat="0" applyBorder="0" applyAlignment="0" applyProtection="0"/>
    <xf numFmtId="0" fontId="13" fillId="29" borderId="0" applyBorder="0" applyProtection="0"/>
    <xf numFmtId="0" fontId="14" fillId="30" borderId="0" applyNumberFormat="0" applyBorder="0" applyAlignment="0" applyProtection="0"/>
    <xf numFmtId="0" fontId="14" fillId="30" borderId="0" applyNumberFormat="0" applyBorder="0" applyAlignment="0" applyProtection="0"/>
    <xf numFmtId="0" fontId="13" fillId="28" borderId="0" applyBorder="0" applyProtection="0"/>
    <xf numFmtId="0" fontId="14" fillId="30" borderId="0" applyNumberFormat="0" applyBorder="0" applyAlignment="0" applyProtection="0"/>
    <xf numFmtId="0" fontId="13" fillId="29" borderId="0" applyBorder="0" applyProtection="0"/>
    <xf numFmtId="0" fontId="13" fillId="29" borderId="0" applyBorder="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3" fillId="29" borderId="0" applyBorder="0" applyProtection="0"/>
    <xf numFmtId="0" fontId="14" fillId="30" borderId="0" applyNumberFormat="0" applyBorder="0" applyAlignment="0" applyProtection="0"/>
    <xf numFmtId="0" fontId="13" fillId="29" borderId="0" applyBorder="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3" fillId="28" borderId="0" applyBorder="0" applyProtection="0"/>
    <xf numFmtId="0" fontId="14" fillId="30" borderId="0" applyNumberFormat="0" applyBorder="0" applyAlignment="0" applyProtection="0"/>
    <xf numFmtId="0" fontId="13" fillId="29" borderId="0" applyBorder="0" applyProtection="0"/>
    <xf numFmtId="0" fontId="13" fillId="29" borderId="0" applyBorder="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3" fillId="29" borderId="0" applyBorder="0" applyProtection="0"/>
    <xf numFmtId="0" fontId="14" fillId="30" borderId="0" applyNumberFormat="0" applyBorder="0" applyAlignment="0" applyProtection="0"/>
    <xf numFmtId="0" fontId="13" fillId="29" borderId="0" applyBorder="0" applyProtection="0"/>
    <xf numFmtId="0" fontId="14" fillId="30" borderId="0" applyNumberFormat="0" applyBorder="0" applyAlignment="0" applyProtection="0"/>
    <xf numFmtId="0" fontId="14" fillId="30" borderId="0" applyNumberFormat="0" applyBorder="0" applyAlignment="0" applyProtection="0"/>
    <xf numFmtId="0" fontId="13" fillId="28" borderId="0" applyBorder="0" applyProtection="0"/>
    <xf numFmtId="0" fontId="14" fillId="30" borderId="0" applyNumberFormat="0" applyBorder="0" applyAlignment="0" applyProtection="0"/>
    <xf numFmtId="0" fontId="13" fillId="29" borderId="0" applyBorder="0" applyProtection="0"/>
    <xf numFmtId="0" fontId="14" fillId="30" borderId="0" applyNumberFormat="0" applyBorder="0" applyAlignment="0" applyProtection="0"/>
    <xf numFmtId="0" fontId="13" fillId="29" borderId="0" applyBorder="0" applyProtection="0"/>
    <xf numFmtId="0" fontId="14" fillId="30" borderId="0" applyNumberFormat="0" applyBorder="0" applyAlignment="0" applyProtection="0"/>
    <xf numFmtId="0" fontId="14" fillId="30" borderId="0" applyNumberFormat="0" applyBorder="0" applyAlignment="0" applyProtection="0"/>
    <xf numFmtId="0" fontId="13" fillId="28" borderId="0" applyBorder="0" applyProtection="0"/>
    <xf numFmtId="0" fontId="13" fillId="29" borderId="0" applyBorder="0" applyProtection="0"/>
    <xf numFmtId="0" fontId="14" fillId="30" borderId="0" applyNumberFormat="0" applyBorder="0" applyAlignment="0" applyProtection="0"/>
    <xf numFmtId="0" fontId="13" fillId="29" borderId="0" applyBorder="0" applyProtection="0"/>
    <xf numFmtId="0" fontId="14" fillId="30" borderId="0" applyNumberFormat="0" applyBorder="0" applyAlignment="0" applyProtection="0"/>
    <xf numFmtId="0" fontId="14" fillId="30" borderId="0" applyNumberFormat="0" applyBorder="0" applyAlignment="0" applyProtection="0"/>
    <xf numFmtId="0" fontId="13" fillId="29" borderId="0" applyBorder="0" applyProtection="0"/>
    <xf numFmtId="0" fontId="13" fillId="29" borderId="0" applyBorder="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3" fillId="31" borderId="0" applyBorder="0" applyProtection="0"/>
    <xf numFmtId="0" fontId="13" fillId="32" borderId="0" applyBorder="0" applyProtection="0"/>
    <xf numFmtId="0" fontId="13" fillId="32" borderId="0" applyBorder="0" applyProtection="0"/>
    <xf numFmtId="0" fontId="14" fillId="33" borderId="0" applyNumberFormat="0" applyBorder="0" applyAlignment="0" applyProtection="0"/>
    <xf numFmtId="0" fontId="13" fillId="32" borderId="0" applyBorder="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3" fillId="32" borderId="0" applyBorder="0" applyProtection="0"/>
    <xf numFmtId="0" fontId="14" fillId="33" borderId="0" applyNumberFormat="0" applyBorder="0" applyAlignment="0" applyProtection="0"/>
    <xf numFmtId="0" fontId="13" fillId="32" borderId="0" applyBorder="0" applyProtection="0"/>
    <xf numFmtId="0" fontId="14" fillId="33" borderId="0" applyNumberFormat="0" applyBorder="0" applyAlignment="0" applyProtection="0"/>
    <xf numFmtId="0" fontId="13" fillId="32" borderId="0" applyBorder="0" applyProtection="0"/>
    <xf numFmtId="0" fontId="14" fillId="33" borderId="0" applyNumberFormat="0" applyBorder="0" applyAlignment="0" applyProtection="0"/>
    <xf numFmtId="0" fontId="14" fillId="33" borderId="0" applyNumberFormat="0" applyBorder="0" applyAlignment="0" applyProtection="0"/>
    <xf numFmtId="0" fontId="13" fillId="31" borderId="0" applyBorder="0" applyProtection="0"/>
    <xf numFmtId="0" fontId="14" fillId="33" borderId="0" applyNumberFormat="0" applyBorder="0" applyAlignment="0" applyProtection="0"/>
    <xf numFmtId="0" fontId="13" fillId="32" borderId="0" applyBorder="0" applyProtection="0"/>
    <xf numFmtId="0" fontId="13" fillId="32" borderId="0" applyBorder="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3" fillId="32" borderId="0" applyBorder="0" applyProtection="0"/>
    <xf numFmtId="0" fontId="14" fillId="33" borderId="0" applyNumberFormat="0" applyBorder="0" applyAlignment="0" applyProtection="0"/>
    <xf numFmtId="0" fontId="13" fillId="32" borderId="0" applyBorder="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3" fillId="31" borderId="0" applyBorder="0" applyProtection="0"/>
    <xf numFmtId="0" fontId="14" fillId="33" borderId="0" applyNumberFormat="0" applyBorder="0" applyAlignment="0" applyProtection="0"/>
    <xf numFmtId="0" fontId="13" fillId="32" borderId="0" applyBorder="0" applyProtection="0"/>
    <xf numFmtId="0" fontId="13" fillId="32" borderId="0" applyBorder="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3" fillId="32" borderId="0" applyBorder="0" applyProtection="0"/>
    <xf numFmtId="0" fontId="14" fillId="33" borderId="0" applyNumberFormat="0" applyBorder="0" applyAlignment="0" applyProtection="0"/>
    <xf numFmtId="0" fontId="13" fillId="32" borderId="0" applyBorder="0" applyProtection="0"/>
    <xf numFmtId="0" fontId="14" fillId="33" borderId="0" applyNumberFormat="0" applyBorder="0" applyAlignment="0" applyProtection="0"/>
    <xf numFmtId="0" fontId="14" fillId="33" borderId="0" applyNumberFormat="0" applyBorder="0" applyAlignment="0" applyProtection="0"/>
    <xf numFmtId="0" fontId="13" fillId="31" borderId="0" applyBorder="0" applyProtection="0"/>
    <xf numFmtId="0" fontId="14" fillId="33" borderId="0" applyNumberFormat="0" applyBorder="0" applyAlignment="0" applyProtection="0"/>
    <xf numFmtId="0" fontId="13" fillId="32" borderId="0" applyBorder="0" applyProtection="0"/>
    <xf numFmtId="0" fontId="14" fillId="33" borderId="0" applyNumberFormat="0" applyBorder="0" applyAlignment="0" applyProtection="0"/>
    <xf numFmtId="0" fontId="13" fillId="32" borderId="0" applyBorder="0" applyProtection="0"/>
    <xf numFmtId="0" fontId="14" fillId="33" borderId="0" applyNumberFormat="0" applyBorder="0" applyAlignment="0" applyProtection="0"/>
    <xf numFmtId="0" fontId="14" fillId="33" borderId="0" applyNumberFormat="0" applyBorder="0" applyAlignment="0" applyProtection="0"/>
    <xf numFmtId="0" fontId="13" fillId="31" borderId="0" applyBorder="0" applyProtection="0"/>
    <xf numFmtId="0" fontId="13" fillId="32" borderId="0" applyBorder="0" applyProtection="0"/>
    <xf numFmtId="0" fontId="14" fillId="33" borderId="0" applyNumberFormat="0" applyBorder="0" applyAlignment="0" applyProtection="0"/>
    <xf numFmtId="0" fontId="13" fillId="32" borderId="0" applyBorder="0" applyProtection="0"/>
    <xf numFmtId="0" fontId="14" fillId="33" borderId="0" applyNumberFormat="0" applyBorder="0" applyAlignment="0" applyProtection="0"/>
    <xf numFmtId="0" fontId="14" fillId="33" borderId="0" applyNumberFormat="0" applyBorder="0" applyAlignment="0" applyProtection="0"/>
    <xf numFmtId="0" fontId="13" fillId="32" borderId="0" applyBorder="0" applyProtection="0"/>
    <xf numFmtId="0" fontId="13" fillId="32" borderId="0" applyBorder="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3" fillId="34" borderId="0" applyBorder="0" applyProtection="0"/>
    <xf numFmtId="0" fontId="13" fillId="35" borderId="0" applyBorder="0" applyProtection="0"/>
    <xf numFmtId="0" fontId="13" fillId="35" borderId="0" applyBorder="0" applyProtection="0"/>
    <xf numFmtId="0" fontId="14" fillId="36" borderId="0" applyNumberFormat="0" applyBorder="0" applyAlignment="0" applyProtection="0"/>
    <xf numFmtId="0" fontId="13" fillId="35" borderId="0" applyBorder="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3" fillId="35" borderId="0" applyBorder="0" applyProtection="0"/>
    <xf numFmtId="0" fontId="14" fillId="36" borderId="0" applyNumberFormat="0" applyBorder="0" applyAlignment="0" applyProtection="0"/>
    <xf numFmtId="0" fontId="13" fillId="35" borderId="0" applyBorder="0" applyProtection="0"/>
    <xf numFmtId="0" fontId="14" fillId="36" borderId="0" applyNumberFormat="0" applyBorder="0" applyAlignment="0" applyProtection="0"/>
    <xf numFmtId="0" fontId="13" fillId="35" borderId="0" applyBorder="0" applyProtection="0"/>
    <xf numFmtId="0" fontId="14" fillId="36" borderId="0" applyNumberFormat="0" applyBorder="0" applyAlignment="0" applyProtection="0"/>
    <xf numFmtId="0" fontId="14" fillId="36" borderId="0" applyNumberFormat="0" applyBorder="0" applyAlignment="0" applyProtection="0"/>
    <xf numFmtId="0" fontId="13" fillId="34" borderId="0" applyBorder="0" applyProtection="0"/>
    <xf numFmtId="0" fontId="14" fillId="36" borderId="0" applyNumberFormat="0" applyBorder="0" applyAlignment="0" applyProtection="0"/>
    <xf numFmtId="0" fontId="13" fillId="35" borderId="0" applyBorder="0" applyProtection="0"/>
    <xf numFmtId="0" fontId="13" fillId="35" borderId="0" applyBorder="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3" fillId="35" borderId="0" applyBorder="0" applyProtection="0"/>
    <xf numFmtId="0" fontId="14" fillId="36" borderId="0" applyNumberFormat="0" applyBorder="0" applyAlignment="0" applyProtection="0"/>
    <xf numFmtId="0" fontId="13" fillId="35" borderId="0" applyBorder="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3" fillId="34" borderId="0" applyBorder="0" applyProtection="0"/>
    <xf numFmtId="0" fontId="14" fillId="36" borderId="0" applyNumberFormat="0" applyBorder="0" applyAlignment="0" applyProtection="0"/>
    <xf numFmtId="0" fontId="13" fillId="35" borderId="0" applyBorder="0" applyProtection="0"/>
    <xf numFmtId="0" fontId="13" fillId="35" borderId="0" applyBorder="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3" fillId="35" borderId="0" applyBorder="0" applyProtection="0"/>
    <xf numFmtId="0" fontId="14" fillId="36" borderId="0" applyNumberFormat="0" applyBorder="0" applyAlignment="0" applyProtection="0"/>
    <xf numFmtId="0" fontId="13" fillId="35" borderId="0" applyBorder="0" applyProtection="0"/>
    <xf numFmtId="0" fontId="14" fillId="36" borderId="0" applyNumberFormat="0" applyBorder="0" applyAlignment="0" applyProtection="0"/>
    <xf numFmtId="0" fontId="14" fillId="36" borderId="0" applyNumberFormat="0" applyBorder="0" applyAlignment="0" applyProtection="0"/>
    <xf numFmtId="0" fontId="13" fillId="34" borderId="0" applyBorder="0" applyProtection="0"/>
    <xf numFmtId="0" fontId="14" fillId="36" borderId="0" applyNumberFormat="0" applyBorder="0" applyAlignment="0" applyProtection="0"/>
    <xf numFmtId="0" fontId="13" fillId="35" borderId="0" applyBorder="0" applyProtection="0"/>
    <xf numFmtId="0" fontId="14" fillId="36" borderId="0" applyNumberFormat="0" applyBorder="0" applyAlignment="0" applyProtection="0"/>
    <xf numFmtId="0" fontId="13" fillId="35" borderId="0" applyBorder="0" applyProtection="0"/>
    <xf numFmtId="0" fontId="14" fillId="36" borderId="0" applyNumberFormat="0" applyBorder="0" applyAlignment="0" applyProtection="0"/>
    <xf numFmtId="0" fontId="14" fillId="36" borderId="0" applyNumberFormat="0" applyBorder="0" applyAlignment="0" applyProtection="0"/>
    <xf numFmtId="0" fontId="13" fillId="34" borderId="0" applyBorder="0" applyProtection="0"/>
    <xf numFmtId="0" fontId="13" fillId="35" borderId="0" applyBorder="0" applyProtection="0"/>
    <xf numFmtId="0" fontId="14" fillId="36" borderId="0" applyNumberFormat="0" applyBorder="0" applyAlignment="0" applyProtection="0"/>
    <xf numFmtId="0" fontId="13" fillId="35" borderId="0" applyBorder="0" applyProtection="0"/>
    <xf numFmtId="0" fontId="14" fillId="36" borderId="0" applyNumberFormat="0" applyBorder="0" applyAlignment="0" applyProtection="0"/>
    <xf numFmtId="0" fontId="14" fillId="36" borderId="0" applyNumberFormat="0" applyBorder="0" applyAlignment="0" applyProtection="0"/>
    <xf numFmtId="0" fontId="13" fillId="35" borderId="0" applyBorder="0" applyProtection="0"/>
    <xf numFmtId="0" fontId="13" fillId="35" borderId="0" applyBorder="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3" fillId="37" borderId="0" applyBorder="0" applyProtection="0"/>
    <xf numFmtId="0" fontId="13" fillId="38" borderId="0" applyBorder="0" applyProtection="0"/>
    <xf numFmtId="0" fontId="13" fillId="38" borderId="0" applyBorder="0" applyProtection="0"/>
    <xf numFmtId="0" fontId="14" fillId="39" borderId="0" applyNumberFormat="0" applyBorder="0" applyAlignment="0" applyProtection="0"/>
    <xf numFmtId="0" fontId="13" fillId="38" borderId="0" applyBorder="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3" fillId="38" borderId="0" applyBorder="0" applyProtection="0"/>
    <xf numFmtId="0" fontId="14" fillId="39" borderId="0" applyNumberFormat="0" applyBorder="0" applyAlignment="0" applyProtection="0"/>
    <xf numFmtId="0" fontId="13" fillId="38" borderId="0" applyBorder="0" applyProtection="0"/>
    <xf numFmtId="0" fontId="14" fillId="39" borderId="0" applyNumberFormat="0" applyBorder="0" applyAlignment="0" applyProtection="0"/>
    <xf numFmtId="0" fontId="13" fillId="38" borderId="0" applyBorder="0" applyProtection="0"/>
    <xf numFmtId="0" fontId="14" fillId="39" borderId="0" applyNumberFormat="0" applyBorder="0" applyAlignment="0" applyProtection="0"/>
    <xf numFmtId="0" fontId="14" fillId="39" borderId="0" applyNumberFormat="0" applyBorder="0" applyAlignment="0" applyProtection="0"/>
    <xf numFmtId="0" fontId="13" fillId="37" borderId="0" applyBorder="0" applyProtection="0"/>
    <xf numFmtId="0" fontId="14" fillId="39" borderId="0" applyNumberFormat="0" applyBorder="0" applyAlignment="0" applyProtection="0"/>
    <xf numFmtId="0" fontId="13" fillId="38" borderId="0" applyBorder="0" applyProtection="0"/>
    <xf numFmtId="0" fontId="13" fillId="38" borderId="0" applyBorder="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3" fillId="38" borderId="0" applyBorder="0" applyProtection="0"/>
    <xf numFmtId="0" fontId="14" fillId="39" borderId="0" applyNumberFormat="0" applyBorder="0" applyAlignment="0" applyProtection="0"/>
    <xf numFmtId="0" fontId="13" fillId="38" borderId="0" applyBorder="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3" fillId="37" borderId="0" applyBorder="0" applyProtection="0"/>
    <xf numFmtId="0" fontId="14" fillId="39" borderId="0" applyNumberFormat="0" applyBorder="0" applyAlignment="0" applyProtection="0"/>
    <xf numFmtId="0" fontId="13" fillId="38" borderId="0" applyBorder="0" applyProtection="0"/>
    <xf numFmtId="0" fontId="13" fillId="38" borderId="0" applyBorder="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3" fillId="38" borderId="0" applyBorder="0" applyProtection="0"/>
    <xf numFmtId="0" fontId="14" fillId="39" borderId="0" applyNumberFormat="0" applyBorder="0" applyAlignment="0" applyProtection="0"/>
    <xf numFmtId="0" fontId="13" fillId="38" borderId="0" applyBorder="0" applyProtection="0"/>
    <xf numFmtId="0" fontId="14" fillId="39" borderId="0" applyNumberFormat="0" applyBorder="0" applyAlignment="0" applyProtection="0"/>
    <xf numFmtId="0" fontId="14" fillId="39" borderId="0" applyNumberFormat="0" applyBorder="0" applyAlignment="0" applyProtection="0"/>
    <xf numFmtId="0" fontId="13" fillId="37" borderId="0" applyBorder="0" applyProtection="0"/>
    <xf numFmtId="0" fontId="14" fillId="39" borderId="0" applyNumberFormat="0" applyBorder="0" applyAlignment="0" applyProtection="0"/>
    <xf numFmtId="0" fontId="13" fillId="38" borderId="0" applyBorder="0" applyProtection="0"/>
    <xf numFmtId="0" fontId="14" fillId="39" borderId="0" applyNumberFormat="0" applyBorder="0" applyAlignment="0" applyProtection="0"/>
    <xf numFmtId="0" fontId="13" fillId="38" borderId="0" applyBorder="0" applyProtection="0"/>
    <xf numFmtId="0" fontId="14" fillId="39" borderId="0" applyNumberFormat="0" applyBorder="0" applyAlignment="0" applyProtection="0"/>
    <xf numFmtId="0" fontId="14" fillId="39" borderId="0" applyNumberFormat="0" applyBorder="0" applyAlignment="0" applyProtection="0"/>
    <xf numFmtId="0" fontId="13" fillId="37" borderId="0" applyBorder="0" applyProtection="0"/>
    <xf numFmtId="0" fontId="13" fillId="38" borderId="0" applyBorder="0" applyProtection="0"/>
    <xf numFmtId="0" fontId="14" fillId="39" borderId="0" applyNumberFormat="0" applyBorder="0" applyAlignment="0" applyProtection="0"/>
    <xf numFmtId="0" fontId="13" fillId="38" borderId="0" applyBorder="0" applyProtection="0"/>
    <xf numFmtId="0" fontId="14" fillId="39" borderId="0" applyNumberFormat="0" applyBorder="0" applyAlignment="0" applyProtection="0"/>
    <xf numFmtId="0" fontId="14" fillId="39" borderId="0" applyNumberFormat="0" applyBorder="0" applyAlignment="0" applyProtection="0"/>
    <xf numFmtId="0" fontId="13" fillId="38" borderId="0" applyBorder="0" applyProtection="0"/>
    <xf numFmtId="0" fontId="13" fillId="38" borderId="0" applyBorder="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3" fillId="40" borderId="0" applyBorder="0" applyProtection="0"/>
    <xf numFmtId="0" fontId="13" fillId="41" borderId="0" applyBorder="0" applyProtection="0"/>
    <xf numFmtId="0" fontId="13" fillId="41" borderId="0" applyBorder="0" applyProtection="0"/>
    <xf numFmtId="0" fontId="14" fillId="11" borderId="0" applyNumberFormat="0" applyBorder="0" applyAlignment="0" applyProtection="0"/>
    <xf numFmtId="0" fontId="13" fillId="41" borderId="0" applyBorder="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3" fillId="41" borderId="0" applyBorder="0" applyProtection="0"/>
    <xf numFmtId="0" fontId="14" fillId="11" borderId="0" applyNumberFormat="0" applyBorder="0" applyAlignment="0" applyProtection="0"/>
    <xf numFmtId="0" fontId="13" fillId="41" borderId="0" applyBorder="0" applyProtection="0"/>
    <xf numFmtId="0" fontId="14" fillId="11" borderId="0" applyNumberFormat="0" applyBorder="0" applyAlignment="0" applyProtection="0"/>
    <xf numFmtId="0" fontId="13" fillId="41" borderId="0" applyBorder="0" applyProtection="0"/>
    <xf numFmtId="0" fontId="14" fillId="11" borderId="0" applyNumberFormat="0" applyBorder="0" applyAlignment="0" applyProtection="0"/>
    <xf numFmtId="0" fontId="14" fillId="11" borderId="0" applyNumberFormat="0" applyBorder="0" applyAlignment="0" applyProtection="0"/>
    <xf numFmtId="0" fontId="13" fillId="40" borderId="0" applyBorder="0" applyProtection="0"/>
    <xf numFmtId="0" fontId="14" fillId="11" borderId="0" applyNumberFormat="0" applyBorder="0" applyAlignment="0" applyProtection="0"/>
    <xf numFmtId="0" fontId="13" fillId="41" borderId="0" applyBorder="0" applyProtection="0"/>
    <xf numFmtId="0" fontId="13" fillId="41" borderId="0" applyBorder="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3" fillId="41" borderId="0" applyBorder="0" applyProtection="0"/>
    <xf numFmtId="0" fontId="14" fillId="11" borderId="0" applyNumberFormat="0" applyBorder="0" applyAlignment="0" applyProtection="0"/>
    <xf numFmtId="0" fontId="13" fillId="41" borderId="0" applyBorder="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3" fillId="40" borderId="0" applyBorder="0" applyProtection="0"/>
    <xf numFmtId="0" fontId="14" fillId="11" borderId="0" applyNumberFormat="0" applyBorder="0" applyAlignment="0" applyProtection="0"/>
    <xf numFmtId="0" fontId="13" fillId="41" borderId="0" applyBorder="0" applyProtection="0"/>
    <xf numFmtId="0" fontId="13" fillId="41" borderId="0" applyBorder="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3" fillId="41" borderId="0" applyBorder="0" applyProtection="0"/>
    <xf numFmtId="0" fontId="14" fillId="11" borderId="0" applyNumberFormat="0" applyBorder="0" applyAlignment="0" applyProtection="0"/>
    <xf numFmtId="0" fontId="13" fillId="41" borderId="0" applyBorder="0" applyProtection="0"/>
    <xf numFmtId="0" fontId="14" fillId="11" borderId="0" applyNumberFormat="0" applyBorder="0" applyAlignment="0" applyProtection="0"/>
    <xf numFmtId="0" fontId="14" fillId="11" borderId="0" applyNumberFormat="0" applyBorder="0" applyAlignment="0" applyProtection="0"/>
    <xf numFmtId="0" fontId="13" fillId="40" borderId="0" applyBorder="0" applyProtection="0"/>
    <xf numFmtId="0" fontId="14" fillId="11" borderId="0" applyNumberFormat="0" applyBorder="0" applyAlignment="0" applyProtection="0"/>
    <xf numFmtId="0" fontId="13" fillId="41" borderId="0" applyBorder="0" applyProtection="0"/>
    <xf numFmtId="0" fontId="14" fillId="11" borderId="0" applyNumberFormat="0" applyBorder="0" applyAlignment="0" applyProtection="0"/>
    <xf numFmtId="0" fontId="13" fillId="41" borderId="0" applyBorder="0" applyProtection="0"/>
    <xf numFmtId="0" fontId="14" fillId="11" borderId="0" applyNumberFormat="0" applyBorder="0" applyAlignment="0" applyProtection="0"/>
    <xf numFmtId="0" fontId="14" fillId="11" borderId="0" applyNumberFormat="0" applyBorder="0" applyAlignment="0" applyProtection="0"/>
    <xf numFmtId="0" fontId="13" fillId="40" borderId="0" applyBorder="0" applyProtection="0"/>
    <xf numFmtId="0" fontId="13" fillId="41" borderId="0" applyBorder="0" applyProtection="0"/>
    <xf numFmtId="0" fontId="14" fillId="11" borderId="0" applyNumberFormat="0" applyBorder="0" applyAlignment="0" applyProtection="0"/>
    <xf numFmtId="0" fontId="13" fillId="41" borderId="0" applyBorder="0" applyProtection="0"/>
    <xf numFmtId="0" fontId="14" fillId="11" borderId="0" applyNumberFormat="0" applyBorder="0" applyAlignment="0" applyProtection="0"/>
    <xf numFmtId="0" fontId="14" fillId="11" borderId="0" applyNumberFormat="0" applyBorder="0" applyAlignment="0" applyProtection="0"/>
    <xf numFmtId="0" fontId="13" fillId="41" borderId="0" applyBorder="0" applyProtection="0"/>
    <xf numFmtId="0" fontId="13" fillId="41" borderId="0" applyBorder="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3" fillId="42" borderId="0" applyBorder="0" applyProtection="0"/>
    <xf numFmtId="0" fontId="13" fillId="43" borderId="0" applyBorder="0" applyProtection="0"/>
    <xf numFmtId="0" fontId="13" fillId="43" borderId="0" applyBorder="0" applyProtection="0"/>
    <xf numFmtId="0" fontId="14" fillId="13" borderId="0" applyNumberFormat="0" applyBorder="0" applyAlignment="0" applyProtection="0"/>
    <xf numFmtId="0" fontId="13" fillId="43" borderId="0" applyBorder="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3" fillId="43" borderId="0" applyBorder="0" applyProtection="0"/>
    <xf numFmtId="0" fontId="14" fillId="13" borderId="0" applyNumberFormat="0" applyBorder="0" applyAlignment="0" applyProtection="0"/>
    <xf numFmtId="0" fontId="13" fillId="43" borderId="0" applyBorder="0" applyProtection="0"/>
    <xf numFmtId="0" fontId="14" fillId="13" borderId="0" applyNumberFormat="0" applyBorder="0" applyAlignment="0" applyProtection="0"/>
    <xf numFmtId="0" fontId="13" fillId="43" borderId="0" applyBorder="0" applyProtection="0"/>
    <xf numFmtId="0" fontId="14" fillId="13" borderId="0" applyNumberFormat="0" applyBorder="0" applyAlignment="0" applyProtection="0"/>
    <xf numFmtId="0" fontId="14" fillId="13" borderId="0" applyNumberFormat="0" applyBorder="0" applyAlignment="0" applyProtection="0"/>
    <xf numFmtId="0" fontId="13" fillId="42" borderId="0" applyBorder="0" applyProtection="0"/>
    <xf numFmtId="0" fontId="14" fillId="13" borderId="0" applyNumberFormat="0" applyBorder="0" applyAlignment="0" applyProtection="0"/>
    <xf numFmtId="0" fontId="13" fillId="43" borderId="0" applyBorder="0" applyProtection="0"/>
    <xf numFmtId="0" fontId="13" fillId="43" borderId="0" applyBorder="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3" fillId="43" borderId="0" applyBorder="0" applyProtection="0"/>
    <xf numFmtId="0" fontId="14" fillId="13" borderId="0" applyNumberFormat="0" applyBorder="0" applyAlignment="0" applyProtection="0"/>
    <xf numFmtId="0" fontId="13" fillId="43" borderId="0" applyBorder="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3" fillId="42" borderId="0" applyBorder="0" applyProtection="0"/>
    <xf numFmtId="0" fontId="14" fillId="13" borderId="0" applyNumberFormat="0" applyBorder="0" applyAlignment="0" applyProtection="0"/>
    <xf numFmtId="0" fontId="13" fillId="43" borderId="0" applyBorder="0" applyProtection="0"/>
    <xf numFmtId="0" fontId="13" fillId="43" borderId="0" applyBorder="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3" fillId="43" borderId="0" applyBorder="0" applyProtection="0"/>
    <xf numFmtId="0" fontId="14" fillId="13" borderId="0" applyNumberFormat="0" applyBorder="0" applyAlignment="0" applyProtection="0"/>
    <xf numFmtId="0" fontId="13" fillId="43" borderId="0" applyBorder="0" applyProtection="0"/>
    <xf numFmtId="0" fontId="14" fillId="13" borderId="0" applyNumberFormat="0" applyBorder="0" applyAlignment="0" applyProtection="0"/>
    <xf numFmtId="0" fontId="14" fillId="13" borderId="0" applyNumberFormat="0" applyBorder="0" applyAlignment="0" applyProtection="0"/>
    <xf numFmtId="0" fontId="13" fillId="42" borderId="0" applyBorder="0" applyProtection="0"/>
    <xf numFmtId="0" fontId="14" fillId="13" borderId="0" applyNumberFormat="0" applyBorder="0" applyAlignment="0" applyProtection="0"/>
    <xf numFmtId="0" fontId="13" fillId="43" borderId="0" applyBorder="0" applyProtection="0"/>
    <xf numFmtId="0" fontId="14" fillId="13" borderId="0" applyNumberFormat="0" applyBorder="0" applyAlignment="0" applyProtection="0"/>
    <xf numFmtId="0" fontId="13" fillId="43" borderId="0" applyBorder="0" applyProtection="0"/>
    <xf numFmtId="0" fontId="14" fillId="13" borderId="0" applyNumberFormat="0" applyBorder="0" applyAlignment="0" applyProtection="0"/>
    <xf numFmtId="0" fontId="14" fillId="13" borderId="0" applyNumberFormat="0" applyBorder="0" applyAlignment="0" applyProtection="0"/>
    <xf numFmtId="0" fontId="13" fillId="42" borderId="0" applyBorder="0" applyProtection="0"/>
    <xf numFmtId="0" fontId="13" fillId="43" borderId="0" applyBorder="0" applyProtection="0"/>
    <xf numFmtId="0" fontId="14" fillId="13" borderId="0" applyNumberFormat="0" applyBorder="0" applyAlignment="0" applyProtection="0"/>
    <xf numFmtId="0" fontId="13" fillId="43" borderId="0" applyBorder="0" applyProtection="0"/>
    <xf numFmtId="0" fontId="14" fillId="13" borderId="0" applyNumberFormat="0" applyBorder="0" applyAlignment="0" applyProtection="0"/>
    <xf numFmtId="0" fontId="14" fillId="13" borderId="0" applyNumberFormat="0" applyBorder="0" applyAlignment="0" applyProtection="0"/>
    <xf numFmtId="0" fontId="13" fillId="43" borderId="0" applyBorder="0" applyProtection="0"/>
    <xf numFmtId="0" fontId="13" fillId="43" borderId="0" applyBorder="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3" fillId="44" borderId="0" applyBorder="0" applyProtection="0"/>
    <xf numFmtId="0" fontId="13" fillId="45" borderId="0" applyBorder="0" applyProtection="0"/>
    <xf numFmtId="0" fontId="13" fillId="45" borderId="0" applyBorder="0" applyProtection="0"/>
    <xf numFmtId="0" fontId="14" fillId="15" borderId="0" applyNumberFormat="0" applyBorder="0" applyAlignment="0" applyProtection="0"/>
    <xf numFmtId="0" fontId="13" fillId="45" borderId="0" applyBorder="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3" fillId="45" borderId="0" applyBorder="0" applyProtection="0"/>
    <xf numFmtId="0" fontId="14" fillId="15" borderId="0" applyNumberFormat="0" applyBorder="0" applyAlignment="0" applyProtection="0"/>
    <xf numFmtId="0" fontId="13" fillId="45" borderId="0" applyBorder="0" applyProtection="0"/>
    <xf numFmtId="0" fontId="14" fillId="15" borderId="0" applyNumberFormat="0" applyBorder="0" applyAlignment="0" applyProtection="0"/>
    <xf numFmtId="0" fontId="13" fillId="45" borderId="0" applyBorder="0" applyProtection="0"/>
    <xf numFmtId="0" fontId="14" fillId="15" borderId="0" applyNumberFormat="0" applyBorder="0" applyAlignment="0" applyProtection="0"/>
    <xf numFmtId="0" fontId="14" fillId="15" borderId="0" applyNumberFormat="0" applyBorder="0" applyAlignment="0" applyProtection="0"/>
    <xf numFmtId="0" fontId="13" fillId="44" borderId="0" applyBorder="0" applyProtection="0"/>
    <xf numFmtId="0" fontId="14" fillId="15" borderId="0" applyNumberFormat="0" applyBorder="0" applyAlignment="0" applyProtection="0"/>
    <xf numFmtId="0" fontId="13" fillId="45" borderId="0" applyBorder="0" applyProtection="0"/>
    <xf numFmtId="0" fontId="13" fillId="45" borderId="0" applyBorder="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3" fillId="45" borderId="0" applyBorder="0" applyProtection="0"/>
    <xf numFmtId="0" fontId="14" fillId="15" borderId="0" applyNumberFormat="0" applyBorder="0" applyAlignment="0" applyProtection="0"/>
    <xf numFmtId="0" fontId="13" fillId="45" borderId="0" applyBorder="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3" fillId="44" borderId="0" applyBorder="0" applyProtection="0"/>
    <xf numFmtId="0" fontId="14" fillId="15" borderId="0" applyNumberFormat="0" applyBorder="0" applyAlignment="0" applyProtection="0"/>
    <xf numFmtId="0" fontId="13" fillId="45" borderId="0" applyBorder="0" applyProtection="0"/>
    <xf numFmtId="0" fontId="13" fillId="45" borderId="0" applyBorder="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3" fillId="45" borderId="0" applyBorder="0" applyProtection="0"/>
    <xf numFmtId="0" fontId="14" fillId="15" borderId="0" applyNumberFormat="0" applyBorder="0" applyAlignment="0" applyProtection="0"/>
    <xf numFmtId="0" fontId="13" fillId="45" borderId="0" applyBorder="0" applyProtection="0"/>
    <xf numFmtId="0" fontId="14" fillId="15" borderId="0" applyNumberFormat="0" applyBorder="0" applyAlignment="0" applyProtection="0"/>
    <xf numFmtId="0" fontId="14" fillId="15" borderId="0" applyNumberFormat="0" applyBorder="0" applyAlignment="0" applyProtection="0"/>
    <xf numFmtId="0" fontId="13" fillId="44" borderId="0" applyBorder="0" applyProtection="0"/>
    <xf numFmtId="0" fontId="14" fillId="15" borderId="0" applyNumberFormat="0" applyBorder="0" applyAlignment="0" applyProtection="0"/>
    <xf numFmtId="0" fontId="13" fillId="45" borderId="0" applyBorder="0" applyProtection="0"/>
    <xf numFmtId="0" fontId="14" fillId="15" borderId="0" applyNumberFormat="0" applyBorder="0" applyAlignment="0" applyProtection="0"/>
    <xf numFmtId="0" fontId="13" fillId="45" borderId="0" applyBorder="0" applyProtection="0"/>
    <xf numFmtId="0" fontId="14" fillId="15" borderId="0" applyNumberFormat="0" applyBorder="0" applyAlignment="0" applyProtection="0"/>
    <xf numFmtId="0" fontId="14" fillId="15" borderId="0" applyNumberFormat="0" applyBorder="0" applyAlignment="0" applyProtection="0"/>
    <xf numFmtId="0" fontId="13" fillId="44" borderId="0" applyBorder="0" applyProtection="0"/>
    <xf numFmtId="0" fontId="13" fillId="45" borderId="0" applyBorder="0" applyProtection="0"/>
    <xf numFmtId="0" fontId="14" fillId="15" borderId="0" applyNumberFormat="0" applyBorder="0" applyAlignment="0" applyProtection="0"/>
    <xf numFmtId="0" fontId="13" fillId="45" borderId="0" applyBorder="0" applyProtection="0"/>
    <xf numFmtId="0" fontId="14" fillId="15" borderId="0" applyNumberFormat="0" applyBorder="0" applyAlignment="0" applyProtection="0"/>
    <xf numFmtId="0" fontId="14" fillId="15" borderId="0" applyNumberFormat="0" applyBorder="0" applyAlignment="0" applyProtection="0"/>
    <xf numFmtId="0" fontId="13" fillId="45" borderId="0" applyBorder="0" applyProtection="0"/>
    <xf numFmtId="0" fontId="13" fillId="45" borderId="0" applyBorder="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3" fillId="46" borderId="0" applyBorder="0" applyProtection="0"/>
    <xf numFmtId="0" fontId="13" fillId="47" borderId="0" applyBorder="0" applyProtection="0"/>
    <xf numFmtId="0" fontId="13" fillId="47" borderId="0" applyBorder="0" applyProtection="0"/>
    <xf numFmtId="0" fontId="14" fillId="17" borderId="0" applyNumberFormat="0" applyBorder="0" applyAlignment="0" applyProtection="0"/>
    <xf numFmtId="0" fontId="13" fillId="47" borderId="0" applyBorder="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3" fillId="47" borderId="0" applyBorder="0" applyProtection="0"/>
    <xf numFmtId="0" fontId="14" fillId="17" borderId="0" applyNumberFormat="0" applyBorder="0" applyAlignment="0" applyProtection="0"/>
    <xf numFmtId="0" fontId="13" fillId="47" borderId="0" applyBorder="0" applyProtection="0"/>
    <xf numFmtId="0" fontId="14" fillId="17" borderId="0" applyNumberFormat="0" applyBorder="0" applyAlignment="0" applyProtection="0"/>
    <xf numFmtId="0" fontId="13" fillId="47" borderId="0" applyBorder="0" applyProtection="0"/>
    <xf numFmtId="0" fontId="14" fillId="17" borderId="0" applyNumberFormat="0" applyBorder="0" applyAlignment="0" applyProtection="0"/>
    <xf numFmtId="0" fontId="14" fillId="17" borderId="0" applyNumberFormat="0" applyBorder="0" applyAlignment="0" applyProtection="0"/>
    <xf numFmtId="0" fontId="13" fillId="46" borderId="0" applyBorder="0" applyProtection="0"/>
    <xf numFmtId="0" fontId="14" fillId="17" borderId="0" applyNumberFormat="0" applyBorder="0" applyAlignment="0" applyProtection="0"/>
    <xf numFmtId="0" fontId="13" fillId="47" borderId="0" applyBorder="0" applyProtection="0"/>
    <xf numFmtId="0" fontId="13" fillId="47" borderId="0" applyBorder="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3" fillId="47" borderId="0" applyBorder="0" applyProtection="0"/>
    <xf numFmtId="0" fontId="14" fillId="17" borderId="0" applyNumberFormat="0" applyBorder="0" applyAlignment="0" applyProtection="0"/>
    <xf numFmtId="0" fontId="13" fillId="47" borderId="0" applyBorder="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3" fillId="46" borderId="0" applyBorder="0" applyProtection="0"/>
    <xf numFmtId="0" fontId="14" fillId="17" borderId="0" applyNumberFormat="0" applyBorder="0" applyAlignment="0" applyProtection="0"/>
    <xf numFmtId="0" fontId="13" fillId="47" borderId="0" applyBorder="0" applyProtection="0"/>
    <xf numFmtId="0" fontId="13" fillId="47" borderId="0" applyBorder="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3" fillId="47" borderId="0" applyBorder="0" applyProtection="0"/>
    <xf numFmtId="0" fontId="14" fillId="17" borderId="0" applyNumberFormat="0" applyBorder="0" applyAlignment="0" applyProtection="0"/>
    <xf numFmtId="0" fontId="13" fillId="47" borderId="0" applyBorder="0" applyProtection="0"/>
    <xf numFmtId="0" fontId="14" fillId="17" borderId="0" applyNumberFormat="0" applyBorder="0" applyAlignment="0" applyProtection="0"/>
    <xf numFmtId="0" fontId="14" fillId="17" borderId="0" applyNumberFormat="0" applyBorder="0" applyAlignment="0" applyProtection="0"/>
    <xf numFmtId="0" fontId="13" fillId="46" borderId="0" applyBorder="0" applyProtection="0"/>
    <xf numFmtId="0" fontId="14" fillId="17" borderId="0" applyNumberFormat="0" applyBorder="0" applyAlignment="0" applyProtection="0"/>
    <xf numFmtId="0" fontId="13" fillId="47" borderId="0" applyBorder="0" applyProtection="0"/>
    <xf numFmtId="0" fontId="14" fillId="17" borderId="0" applyNumberFormat="0" applyBorder="0" applyAlignment="0" applyProtection="0"/>
    <xf numFmtId="0" fontId="13" fillId="47" borderId="0" applyBorder="0" applyProtection="0"/>
    <xf numFmtId="0" fontId="14" fillId="17" borderId="0" applyNumberFormat="0" applyBorder="0" applyAlignment="0" applyProtection="0"/>
    <xf numFmtId="0" fontId="14" fillId="17" borderId="0" applyNumberFormat="0" applyBorder="0" applyAlignment="0" applyProtection="0"/>
    <xf numFmtId="0" fontId="13" fillId="46" borderId="0" applyBorder="0" applyProtection="0"/>
    <xf numFmtId="0" fontId="13" fillId="47" borderId="0" applyBorder="0" applyProtection="0"/>
    <xf numFmtId="0" fontId="14" fillId="17" borderId="0" applyNumberFormat="0" applyBorder="0" applyAlignment="0" applyProtection="0"/>
    <xf numFmtId="0" fontId="13" fillId="47" borderId="0" applyBorder="0" applyProtection="0"/>
    <xf numFmtId="0" fontId="14" fillId="17" borderId="0" applyNumberFormat="0" applyBorder="0" applyAlignment="0" applyProtection="0"/>
    <xf numFmtId="0" fontId="14" fillId="17" borderId="0" applyNumberFormat="0" applyBorder="0" applyAlignment="0" applyProtection="0"/>
    <xf numFmtId="0" fontId="13" fillId="47" borderId="0" applyBorder="0" applyProtection="0"/>
    <xf numFmtId="0" fontId="13" fillId="47" borderId="0" applyBorder="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3" fillId="48" borderId="0" applyBorder="0" applyProtection="0"/>
    <xf numFmtId="0" fontId="13" fillId="49" borderId="0" applyBorder="0" applyProtection="0"/>
    <xf numFmtId="0" fontId="13" fillId="49" borderId="0" applyBorder="0" applyProtection="0"/>
    <xf numFmtId="0" fontId="14" fillId="19" borderId="0" applyNumberFormat="0" applyBorder="0" applyAlignment="0" applyProtection="0"/>
    <xf numFmtId="0" fontId="13" fillId="49" borderId="0" applyBorder="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3" fillId="49" borderId="0" applyBorder="0" applyProtection="0"/>
    <xf numFmtId="0" fontId="14" fillId="19" borderId="0" applyNumberFormat="0" applyBorder="0" applyAlignment="0" applyProtection="0"/>
    <xf numFmtId="0" fontId="13" fillId="49" borderId="0" applyBorder="0" applyProtection="0"/>
    <xf numFmtId="0" fontId="14" fillId="19" borderId="0" applyNumberFormat="0" applyBorder="0" applyAlignment="0" applyProtection="0"/>
    <xf numFmtId="0" fontId="13" fillId="49" borderId="0" applyBorder="0" applyProtection="0"/>
    <xf numFmtId="0" fontId="14" fillId="19" borderId="0" applyNumberFormat="0" applyBorder="0" applyAlignment="0" applyProtection="0"/>
    <xf numFmtId="0" fontId="14" fillId="19" borderId="0" applyNumberFormat="0" applyBorder="0" applyAlignment="0" applyProtection="0"/>
    <xf numFmtId="0" fontId="13" fillId="48" borderId="0" applyBorder="0" applyProtection="0"/>
    <xf numFmtId="0" fontId="14" fillId="19" borderId="0" applyNumberFormat="0" applyBorder="0" applyAlignment="0" applyProtection="0"/>
    <xf numFmtId="0" fontId="13" fillId="49" borderId="0" applyBorder="0" applyProtection="0"/>
    <xf numFmtId="0" fontId="13" fillId="49" borderId="0" applyBorder="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3" fillId="49" borderId="0" applyBorder="0" applyProtection="0"/>
    <xf numFmtId="0" fontId="14" fillId="19" borderId="0" applyNumberFormat="0" applyBorder="0" applyAlignment="0" applyProtection="0"/>
    <xf numFmtId="0" fontId="13" fillId="49" borderId="0" applyBorder="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3" fillId="48" borderId="0" applyBorder="0" applyProtection="0"/>
    <xf numFmtId="0" fontId="14" fillId="19" borderId="0" applyNumberFormat="0" applyBorder="0" applyAlignment="0" applyProtection="0"/>
    <xf numFmtId="0" fontId="13" fillId="49" borderId="0" applyBorder="0" applyProtection="0"/>
    <xf numFmtId="0" fontId="13" fillId="49" borderId="0" applyBorder="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3" fillId="49" borderId="0" applyBorder="0" applyProtection="0"/>
    <xf numFmtId="0" fontId="14" fillId="19" borderId="0" applyNumberFormat="0" applyBorder="0" applyAlignment="0" applyProtection="0"/>
    <xf numFmtId="0" fontId="13" fillId="49" borderId="0" applyBorder="0" applyProtection="0"/>
    <xf numFmtId="0" fontId="14" fillId="19" borderId="0" applyNumberFormat="0" applyBorder="0" applyAlignment="0" applyProtection="0"/>
    <xf numFmtId="0" fontId="14" fillId="19" borderId="0" applyNumberFormat="0" applyBorder="0" applyAlignment="0" applyProtection="0"/>
    <xf numFmtId="0" fontId="13" fillId="48" borderId="0" applyBorder="0" applyProtection="0"/>
    <xf numFmtId="0" fontId="14" fillId="19" borderId="0" applyNumberFormat="0" applyBorder="0" applyAlignment="0" applyProtection="0"/>
    <xf numFmtId="0" fontId="13" fillId="49" borderId="0" applyBorder="0" applyProtection="0"/>
    <xf numFmtId="0" fontId="14" fillId="19" borderId="0" applyNumberFormat="0" applyBorder="0" applyAlignment="0" applyProtection="0"/>
    <xf numFmtId="0" fontId="13" fillId="49" borderId="0" applyBorder="0" applyProtection="0"/>
    <xf numFmtId="0" fontId="14" fillId="19" borderId="0" applyNumberFormat="0" applyBorder="0" applyAlignment="0" applyProtection="0"/>
    <xf numFmtId="0" fontId="14" fillId="19" borderId="0" applyNumberFormat="0" applyBorder="0" applyAlignment="0" applyProtection="0"/>
    <xf numFmtId="0" fontId="13" fillId="48" borderId="0" applyBorder="0" applyProtection="0"/>
    <xf numFmtId="0" fontId="13" fillId="49" borderId="0" applyBorder="0" applyProtection="0"/>
    <xf numFmtId="0" fontId="14" fillId="19" borderId="0" applyNumberFormat="0" applyBorder="0" applyAlignment="0" applyProtection="0"/>
    <xf numFmtId="0" fontId="13" fillId="49" borderId="0" applyBorder="0" applyProtection="0"/>
    <xf numFmtId="0" fontId="14" fillId="19" borderId="0" applyNumberFormat="0" applyBorder="0" applyAlignment="0" applyProtection="0"/>
    <xf numFmtId="0" fontId="14" fillId="19" borderId="0" applyNumberFormat="0" applyBorder="0" applyAlignment="0" applyProtection="0"/>
    <xf numFmtId="0" fontId="13" fillId="49" borderId="0" applyBorder="0" applyProtection="0"/>
    <xf numFmtId="0" fontId="13" fillId="49" borderId="0" applyBorder="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3" fillId="50" borderId="0" applyBorder="0" applyProtection="0"/>
    <xf numFmtId="0" fontId="13" fillId="51" borderId="0" applyBorder="0" applyProtection="0"/>
    <xf numFmtId="0" fontId="13" fillId="51" borderId="0" applyBorder="0" applyProtection="0"/>
    <xf numFmtId="0" fontId="14" fillId="21" borderId="0" applyNumberFormat="0" applyBorder="0" applyAlignment="0" applyProtection="0"/>
    <xf numFmtId="0" fontId="13" fillId="51" borderId="0" applyBorder="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3" fillId="51" borderId="0" applyBorder="0" applyProtection="0"/>
    <xf numFmtId="0" fontId="14" fillId="21" borderId="0" applyNumberFormat="0" applyBorder="0" applyAlignment="0" applyProtection="0"/>
    <xf numFmtId="0" fontId="13" fillId="51" borderId="0" applyBorder="0" applyProtection="0"/>
    <xf numFmtId="0" fontId="14" fillId="21" borderId="0" applyNumberFormat="0" applyBorder="0" applyAlignment="0" applyProtection="0"/>
    <xf numFmtId="0" fontId="13" fillId="51" borderId="0" applyBorder="0" applyProtection="0"/>
    <xf numFmtId="0" fontId="14" fillId="21" borderId="0" applyNumberFormat="0" applyBorder="0" applyAlignment="0" applyProtection="0"/>
    <xf numFmtId="0" fontId="14" fillId="21" borderId="0" applyNumberFormat="0" applyBorder="0" applyAlignment="0" applyProtection="0"/>
    <xf numFmtId="0" fontId="13" fillId="50" borderId="0" applyBorder="0" applyProtection="0"/>
    <xf numFmtId="0" fontId="14" fillId="21" borderId="0" applyNumberFormat="0" applyBorder="0" applyAlignment="0" applyProtection="0"/>
    <xf numFmtId="0" fontId="13" fillId="51" borderId="0" applyBorder="0" applyProtection="0"/>
    <xf numFmtId="0" fontId="13" fillId="51" borderId="0" applyBorder="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3" fillId="51" borderId="0" applyBorder="0" applyProtection="0"/>
    <xf numFmtId="0" fontId="14" fillId="21" borderId="0" applyNumberFormat="0" applyBorder="0" applyAlignment="0" applyProtection="0"/>
    <xf numFmtId="0" fontId="13" fillId="51" borderId="0" applyBorder="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3" fillId="50" borderId="0" applyBorder="0" applyProtection="0"/>
    <xf numFmtId="0" fontId="14" fillId="21" borderId="0" applyNumberFormat="0" applyBorder="0" applyAlignment="0" applyProtection="0"/>
    <xf numFmtId="0" fontId="13" fillId="51" borderId="0" applyBorder="0" applyProtection="0"/>
    <xf numFmtId="0" fontId="13" fillId="51" borderId="0" applyBorder="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3" fillId="51" borderId="0" applyBorder="0" applyProtection="0"/>
    <xf numFmtId="0" fontId="14" fillId="21" borderId="0" applyNumberFormat="0" applyBorder="0" applyAlignment="0" applyProtection="0"/>
    <xf numFmtId="0" fontId="13" fillId="51" borderId="0" applyBorder="0" applyProtection="0"/>
    <xf numFmtId="0" fontId="14" fillId="21" borderId="0" applyNumberFormat="0" applyBorder="0" applyAlignment="0" applyProtection="0"/>
    <xf numFmtId="0" fontId="14" fillId="21" borderId="0" applyNumberFormat="0" applyBorder="0" applyAlignment="0" applyProtection="0"/>
    <xf numFmtId="0" fontId="13" fillId="50" borderId="0" applyBorder="0" applyProtection="0"/>
    <xf numFmtId="0" fontId="14" fillId="21" borderId="0" applyNumberFormat="0" applyBorder="0" applyAlignment="0" applyProtection="0"/>
    <xf numFmtId="0" fontId="13" fillId="51" borderId="0" applyBorder="0" applyProtection="0"/>
    <xf numFmtId="0" fontId="14" fillId="21" borderId="0" applyNumberFormat="0" applyBorder="0" applyAlignment="0" applyProtection="0"/>
    <xf numFmtId="0" fontId="13" fillId="51" borderId="0" applyBorder="0" applyProtection="0"/>
    <xf numFmtId="0" fontId="14" fillId="21" borderId="0" applyNumberFormat="0" applyBorder="0" applyAlignment="0" applyProtection="0"/>
    <xf numFmtId="0" fontId="14" fillId="21" borderId="0" applyNumberFormat="0" applyBorder="0" applyAlignment="0" applyProtection="0"/>
    <xf numFmtId="0" fontId="13" fillId="50" borderId="0" applyBorder="0" applyProtection="0"/>
    <xf numFmtId="0" fontId="13" fillId="51" borderId="0" applyBorder="0" applyProtection="0"/>
    <xf numFmtId="0" fontId="14" fillId="21" borderId="0" applyNumberFormat="0" applyBorder="0" applyAlignment="0" applyProtection="0"/>
    <xf numFmtId="0" fontId="13" fillId="51" borderId="0" applyBorder="0" applyProtection="0"/>
    <xf numFmtId="0" fontId="14" fillId="21" borderId="0" applyNumberFormat="0" applyBorder="0" applyAlignment="0" applyProtection="0"/>
    <xf numFmtId="0" fontId="14" fillId="21" borderId="0" applyNumberFormat="0" applyBorder="0" applyAlignment="0" applyProtection="0"/>
    <xf numFmtId="0" fontId="13" fillId="51" borderId="0" applyBorder="0" applyProtection="0"/>
    <xf numFmtId="0" fontId="13" fillId="51" borderId="0" applyBorder="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5" fillId="52"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55" borderId="0" applyNumberFormat="0" applyBorder="0" applyAlignment="0" applyProtection="0"/>
    <xf numFmtId="0" fontId="15" fillId="56" borderId="0" applyNumberFormat="0" applyBorder="0" applyAlignment="0" applyProtection="0"/>
    <xf numFmtId="0" fontId="15" fillId="57" borderId="0" applyNumberFormat="0" applyBorder="0" applyAlignment="0" applyProtection="0"/>
    <xf numFmtId="49" fontId="16" fillId="0" borderId="8">
      <alignment vertical="top" wrapText="1"/>
    </xf>
    <xf numFmtId="164" fontId="17" fillId="0" borderId="1">
      <alignment vertical="top" shrinkToFit="1"/>
    </xf>
    <xf numFmtId="164" fontId="16" fillId="0" borderId="8">
      <alignment vertical="top" shrinkToFit="1"/>
    </xf>
    <xf numFmtId="0" fontId="15" fillId="10" borderId="0" applyNumberFormat="0" applyBorder="0" applyAlignment="0" applyProtection="0"/>
    <xf numFmtId="0" fontId="15" fillId="12" borderId="0" applyNumberFormat="0" applyBorder="0" applyAlignment="0" applyProtection="0"/>
    <xf numFmtId="0" fontId="15" fillId="14" borderId="0" applyNumberFormat="0" applyBorder="0" applyAlignment="0" applyProtection="0"/>
    <xf numFmtId="0" fontId="15" fillId="16"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8" fillId="4" borderId="3" applyNumberFormat="0" applyAlignment="0" applyProtection="0"/>
    <xf numFmtId="0" fontId="19" fillId="5" borderId="4" applyNumberFormat="0" applyAlignment="0" applyProtection="0"/>
    <xf numFmtId="0" fontId="20" fillId="5" borderId="3" applyNumberFormat="0" applyAlignment="0" applyProtection="0"/>
    <xf numFmtId="0" fontId="21" fillId="0" borderId="9"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3" fillId="0" borderId="0" applyNumberFormat="0" applyFill="0" applyBorder="0" applyAlignment="0" applyProtection="0"/>
    <xf numFmtId="0" fontId="24" fillId="0" borderId="7" applyNumberFormat="0" applyFill="0" applyAlignment="0" applyProtection="0"/>
    <xf numFmtId="0" fontId="25" fillId="6" borderId="5" applyNumberFormat="0" applyAlignment="0" applyProtection="0"/>
    <xf numFmtId="0" fontId="26" fillId="0" borderId="0" applyBorder="0" applyProtection="0"/>
    <xf numFmtId="0" fontId="27" fillId="0" borderId="0" applyNumberFormat="0" applyFill="0" applyBorder="0" applyAlignment="0" applyProtection="0"/>
    <xf numFmtId="0" fontId="28" fillId="9" borderId="0" applyNumberFormat="0" applyBorder="0" applyAlignment="0" applyProtection="0"/>
    <xf numFmtId="0" fontId="29" fillId="58" borderId="0"/>
    <xf numFmtId="0" fontId="29" fillId="58" borderId="0"/>
    <xf numFmtId="0" fontId="29" fillId="59" borderId="0"/>
    <xf numFmtId="0" fontId="29" fillId="0" borderId="0"/>
    <xf numFmtId="0" fontId="13" fillId="0" borderId="0"/>
    <xf numFmtId="0" fontId="30" fillId="0" borderId="0"/>
    <xf numFmtId="0" fontId="31" fillId="0" borderId="0"/>
    <xf numFmtId="0" fontId="32" fillId="0" borderId="0">
      <alignment vertical="top" wrapText="1"/>
    </xf>
    <xf numFmtId="0" fontId="33" fillId="0" borderId="0"/>
    <xf numFmtId="0" fontId="34" fillId="0" borderId="0">
      <alignment vertical="top" wrapText="1"/>
    </xf>
    <xf numFmtId="0" fontId="41" fillId="0" borderId="0"/>
    <xf numFmtId="0" fontId="13" fillId="0" borderId="0"/>
    <xf numFmtId="0" fontId="14" fillId="0" borderId="0"/>
    <xf numFmtId="0" fontId="13" fillId="0" borderId="0"/>
    <xf numFmtId="0" fontId="14" fillId="0" borderId="0"/>
    <xf numFmtId="0" fontId="14" fillId="0" borderId="0"/>
    <xf numFmtId="0" fontId="13" fillId="0" borderId="0"/>
    <xf numFmtId="0" fontId="14" fillId="0" borderId="0"/>
    <xf numFmtId="0" fontId="13" fillId="0" borderId="0"/>
    <xf numFmtId="0" fontId="14" fillId="0" borderId="0"/>
    <xf numFmtId="0" fontId="14" fillId="0" borderId="0"/>
    <xf numFmtId="0" fontId="13" fillId="0" borderId="0"/>
    <xf numFmtId="0" fontId="13" fillId="0" borderId="0"/>
    <xf numFmtId="0" fontId="32" fillId="0" borderId="0">
      <alignment vertical="top" wrapText="1"/>
    </xf>
    <xf numFmtId="0" fontId="30" fillId="0" borderId="0"/>
    <xf numFmtId="0" fontId="13" fillId="0" borderId="0"/>
    <xf numFmtId="0" fontId="14" fillId="0" borderId="0"/>
    <xf numFmtId="0" fontId="13" fillId="0" borderId="0"/>
    <xf numFmtId="0" fontId="14" fillId="0" borderId="0"/>
    <xf numFmtId="0" fontId="14" fillId="0" borderId="0"/>
    <xf numFmtId="0" fontId="13" fillId="0" borderId="0"/>
    <xf numFmtId="0" fontId="14" fillId="0" borderId="0"/>
    <xf numFmtId="0" fontId="13" fillId="0" borderId="0"/>
    <xf numFmtId="0" fontId="14" fillId="0" borderId="0"/>
    <xf numFmtId="0" fontId="14" fillId="0" borderId="0"/>
    <xf numFmtId="0" fontId="13" fillId="0" borderId="0"/>
    <xf numFmtId="0" fontId="29" fillId="0" borderId="0"/>
    <xf numFmtId="0" fontId="41" fillId="58" borderId="0"/>
    <xf numFmtId="0" fontId="41" fillId="58" borderId="0"/>
    <xf numFmtId="0" fontId="41" fillId="59" borderId="0"/>
    <xf numFmtId="0" fontId="29" fillId="58" borderId="0"/>
    <xf numFmtId="0" fontId="29" fillId="58" borderId="0"/>
    <xf numFmtId="0" fontId="29" fillId="59" borderId="0"/>
    <xf numFmtId="0" fontId="29" fillId="58" borderId="0"/>
    <xf numFmtId="0" fontId="29" fillId="58" borderId="0"/>
    <xf numFmtId="0" fontId="29" fillId="59" borderId="0"/>
    <xf numFmtId="0" fontId="29" fillId="58" borderId="0"/>
    <xf numFmtId="0" fontId="29" fillId="58" borderId="0"/>
    <xf numFmtId="0" fontId="29" fillId="59" borderId="0"/>
    <xf numFmtId="0" fontId="29" fillId="58" borderId="0"/>
    <xf numFmtId="0" fontId="29" fillId="58" borderId="0"/>
    <xf numFmtId="0" fontId="29" fillId="59" borderId="0"/>
    <xf numFmtId="0" fontId="35" fillId="8" borderId="0" applyNumberFormat="0" applyBorder="0" applyAlignment="0" applyProtection="0"/>
    <xf numFmtId="0" fontId="36" fillId="0" borderId="0" applyNumberFormat="0" applyFill="0" applyBorder="0" applyAlignment="0" applyProtection="0"/>
    <xf numFmtId="0" fontId="33" fillId="60" borderId="12" applyProtection="0"/>
    <xf numFmtId="0" fontId="33" fillId="60" borderId="12" applyProtection="0"/>
    <xf numFmtId="0" fontId="37" fillId="3" borderId="2" applyNumberFormat="0" applyFont="0" applyAlignment="0" applyProtection="0"/>
    <xf numFmtId="0" fontId="33" fillId="60" borderId="12" applyProtection="0"/>
    <xf numFmtId="0" fontId="33" fillId="60" borderId="12" applyProtection="0"/>
    <xf numFmtId="0" fontId="37" fillId="3" borderId="2" applyNumberFormat="0" applyFont="0" applyAlignment="0" applyProtection="0"/>
    <xf numFmtId="0" fontId="33" fillId="60" borderId="12" applyProtection="0"/>
    <xf numFmtId="0" fontId="33" fillId="60" borderId="12" applyProtection="0"/>
    <xf numFmtId="0" fontId="37" fillId="3" borderId="2" applyNumberFormat="0" applyFont="0" applyAlignment="0" applyProtection="0"/>
    <xf numFmtId="0" fontId="33" fillId="60" borderId="12" applyProtection="0"/>
    <xf numFmtId="0" fontId="33" fillId="60" borderId="12" applyProtection="0"/>
    <xf numFmtId="0" fontId="33" fillId="60" borderId="12" applyProtection="0"/>
    <xf numFmtId="0" fontId="14" fillId="3" borderId="2" applyNumberFormat="0" applyFont="0" applyAlignment="0" applyProtection="0"/>
    <xf numFmtId="0" fontId="14" fillId="3" borderId="2" applyNumberFormat="0" applyFont="0" applyAlignment="0" applyProtection="0"/>
    <xf numFmtId="0" fontId="14" fillId="3" borderId="2" applyNumberFormat="0" applyFont="0" applyAlignment="0" applyProtection="0"/>
    <xf numFmtId="0" fontId="33" fillId="60" borderId="12" applyProtection="0"/>
    <xf numFmtId="0" fontId="14" fillId="3" borderId="2" applyNumberFormat="0" applyFont="0" applyAlignment="0" applyProtection="0"/>
    <xf numFmtId="0" fontId="33" fillId="60" borderId="12" applyProtection="0"/>
    <xf numFmtId="0" fontId="14" fillId="3" borderId="2" applyNumberFormat="0" applyFont="0" applyAlignment="0" applyProtection="0"/>
    <xf numFmtId="0" fontId="14" fillId="3" borderId="2" applyNumberFormat="0" applyFont="0" applyAlignment="0" applyProtection="0"/>
    <xf numFmtId="0" fontId="33" fillId="60" borderId="12" applyProtection="0"/>
    <xf numFmtId="0" fontId="33" fillId="60" borderId="12" applyProtection="0"/>
    <xf numFmtId="0" fontId="14" fillId="3" borderId="2" applyNumberFormat="0" applyFont="0" applyAlignment="0" applyProtection="0"/>
    <xf numFmtId="0" fontId="33" fillId="60" borderId="12" applyProtection="0"/>
    <xf numFmtId="0" fontId="14" fillId="3" borderId="2" applyNumberFormat="0" applyFont="0" applyAlignment="0" applyProtection="0"/>
    <xf numFmtId="0" fontId="14" fillId="3" borderId="2" applyNumberFormat="0" applyFont="0" applyAlignment="0" applyProtection="0"/>
    <xf numFmtId="0" fontId="33" fillId="60" borderId="12" applyProtection="0"/>
    <xf numFmtId="0" fontId="33" fillId="60" borderId="12" applyProtection="0"/>
    <xf numFmtId="0" fontId="14" fillId="3" borderId="2" applyNumberFormat="0" applyFont="0" applyAlignment="0" applyProtection="0"/>
    <xf numFmtId="0" fontId="33" fillId="60" borderId="12" applyProtection="0"/>
    <xf numFmtId="0" fontId="14" fillId="3" borderId="2" applyNumberFormat="0" applyFont="0" applyAlignment="0" applyProtection="0"/>
    <xf numFmtId="0" fontId="14" fillId="3" borderId="2" applyNumberFormat="0" applyFont="0" applyAlignment="0" applyProtection="0"/>
    <xf numFmtId="0" fontId="38" fillId="0" borderId="6" applyNumberFormat="0" applyFill="0" applyAlignment="0" applyProtection="0"/>
    <xf numFmtId="0" fontId="39" fillId="0" borderId="0" applyNumberFormat="0" applyFill="0" applyBorder="0" applyAlignment="0" applyProtection="0"/>
    <xf numFmtId="165" fontId="33" fillId="0" borderId="0" applyBorder="0" applyProtection="0"/>
    <xf numFmtId="165" fontId="30" fillId="0" borderId="0" applyBorder="0" applyProtection="0"/>
    <xf numFmtId="166" fontId="33" fillId="0" borderId="0" applyBorder="0" applyProtection="0"/>
    <xf numFmtId="167" fontId="33" fillId="0" borderId="0" applyFont="0" applyFill="0" applyBorder="0" applyAlignment="0" applyProtection="0"/>
    <xf numFmtId="166" fontId="33" fillId="0" borderId="0" applyBorder="0" applyProtection="0"/>
    <xf numFmtId="0" fontId="40" fillId="7" borderId="0" applyNumberFormat="0" applyBorder="0" applyAlignment="0" applyProtection="0"/>
  </cellStyleXfs>
  <cellXfs count="49">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2" fontId="2" fillId="0" borderId="0" xfId="0" applyNumberFormat="1" applyFont="1" applyAlignment="1">
      <alignment horizontal="right" vertical="top" wrapText="1"/>
    </xf>
    <xf numFmtId="0" fontId="2" fillId="0" borderId="0" xfId="0" applyFont="1" applyAlignment="1">
      <alignment horizontal="right" vertical="top" wrapText="1"/>
    </xf>
    <xf numFmtId="0" fontId="1" fillId="0" borderId="0" xfId="0" applyFont="1" applyAlignment="1">
      <alignment vertical="top" wrapText="1"/>
    </xf>
    <xf numFmtId="0" fontId="3" fillId="0" borderId="0" xfId="0" applyFont="1" applyAlignment="1">
      <alignment horizontal="right" vertical="top" wrapText="1"/>
    </xf>
    <xf numFmtId="0" fontId="3" fillId="0" borderId="0" xfId="0" applyFont="1" applyAlignment="1">
      <alignment horizontal="left" vertical="top" wrapText="1"/>
    </xf>
    <xf numFmtId="0" fontId="6" fillId="0" borderId="0" xfId="0" applyFont="1" applyAlignment="1">
      <alignment horizontal="right" vertical="top" wrapText="1"/>
    </xf>
    <xf numFmtId="0" fontId="2" fillId="0" borderId="1" xfId="0" applyFont="1" applyBorder="1" applyAlignment="1">
      <alignment horizontal="center" vertical="top" wrapText="1"/>
    </xf>
    <xf numFmtId="1" fontId="6" fillId="0" borderId="1" xfId="0" applyNumberFormat="1" applyFont="1" applyBorder="1" applyAlignment="1">
      <alignment horizontal="center" vertical="top" wrapText="1"/>
    </xf>
    <xf numFmtId="2" fontId="6" fillId="0" borderId="1" xfId="0" applyNumberFormat="1" applyFont="1" applyBorder="1" applyAlignment="1">
      <alignment horizontal="right" vertical="top" wrapText="1"/>
    </xf>
    <xf numFmtId="0" fontId="6" fillId="0" borderId="1" xfId="0" applyFont="1" applyBorder="1" applyAlignment="1">
      <alignment horizontal="left" vertical="top" wrapText="1"/>
    </xf>
    <xf numFmtId="164" fontId="6" fillId="0" borderId="1" xfId="0" applyNumberFormat="1" applyFont="1" applyBorder="1" applyAlignment="1">
      <alignment horizontal="right" vertical="top" wrapText="1"/>
    </xf>
    <xf numFmtId="0" fontId="2" fillId="0" borderId="1" xfId="0" applyFont="1" applyBorder="1" applyAlignment="1">
      <alignment horizontal="right" vertical="top" wrapText="1"/>
    </xf>
    <xf numFmtId="0" fontId="2" fillId="0" borderId="1" xfId="0" applyFont="1" applyBorder="1" applyAlignment="1">
      <alignment vertical="top" wrapText="1"/>
    </xf>
    <xf numFmtId="164" fontId="2" fillId="0" borderId="1" xfId="0" applyNumberFormat="1" applyFont="1" applyBorder="1" applyAlignment="1">
      <alignment horizontal="right" vertical="top" wrapText="1"/>
    </xf>
    <xf numFmtId="9" fontId="1" fillId="0" borderId="0" xfId="0" applyNumberFormat="1" applyFont="1" applyAlignment="1">
      <alignment vertical="top" wrapText="1"/>
    </xf>
    <xf numFmtId="0" fontId="2" fillId="0" borderId="1" xfId="0" applyFont="1" applyBorder="1" applyAlignment="1">
      <alignment horizontal="justify" vertical="top" wrapText="1"/>
    </xf>
    <xf numFmtId="0" fontId="7" fillId="0" borderId="1" xfId="0" applyFont="1" applyBorder="1" applyAlignment="1">
      <alignment horizontal="justify" vertical="top" wrapText="1"/>
    </xf>
    <xf numFmtId="0" fontId="8" fillId="0" borderId="1" xfId="0" applyFont="1" applyBorder="1" applyAlignment="1">
      <alignment vertical="top" wrapText="1"/>
    </xf>
    <xf numFmtId="0" fontId="9" fillId="0" borderId="1" xfId="0" applyFont="1" applyBorder="1" applyAlignment="1">
      <alignment vertical="top" wrapText="1"/>
    </xf>
    <xf numFmtId="49" fontId="6" fillId="0" borderId="1" xfId="0" applyNumberFormat="1" applyFont="1" applyBorder="1" applyAlignment="1">
      <alignment horizontal="right" vertical="top" wrapText="1"/>
    </xf>
    <xf numFmtId="0" fontId="2" fillId="0" borderId="1" xfId="0" applyFont="1" applyBorder="1" applyAlignment="1">
      <alignment horizontal="left" vertical="top" wrapText="1"/>
    </xf>
    <xf numFmtId="164" fontId="1" fillId="0" borderId="0" xfId="0" applyNumberFormat="1" applyFont="1" applyAlignment="1">
      <alignment vertical="top" wrapText="1"/>
    </xf>
    <xf numFmtId="0" fontId="6" fillId="0" borderId="1" xfId="0" applyFont="1" applyBorder="1" applyAlignment="1">
      <alignment horizontal="right" vertical="top" wrapText="1"/>
    </xf>
    <xf numFmtId="49" fontId="2" fillId="0" borderId="1" xfId="0" applyNumberFormat="1" applyFont="1" applyBorder="1" applyAlignment="1">
      <alignment horizontal="right" vertical="top" wrapText="1"/>
    </xf>
    <xf numFmtId="0" fontId="9" fillId="0" borderId="1" xfId="0" applyFont="1" applyBorder="1" applyAlignment="1">
      <alignment horizontal="left" vertical="top" wrapText="1"/>
    </xf>
    <xf numFmtId="49" fontId="6"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0" fontId="10" fillId="0" borderId="1" xfId="1" applyFont="1" applyFill="1" applyBorder="1" applyAlignment="1" applyProtection="1">
      <alignment horizontal="left" vertical="top" wrapText="1"/>
    </xf>
    <xf numFmtId="0" fontId="2" fillId="0" borderId="0" xfId="0" applyFont="1" applyAlignment="1">
      <alignment vertical="top" wrapText="1"/>
    </xf>
    <xf numFmtId="168" fontId="2" fillId="2" borderId="1" xfId="733" applyNumberFormat="1" applyFont="1" applyFill="1" applyBorder="1" applyAlignment="1">
      <alignment horizontal="left" vertical="center" wrapText="1"/>
    </xf>
    <xf numFmtId="168" fontId="5" fillId="0" borderId="1" xfId="733" applyNumberFormat="1" applyFont="1" applyBorder="1" applyAlignment="1">
      <alignment horizontal="center" vertical="center" wrapText="1"/>
    </xf>
    <xf numFmtId="2" fontId="2" fillId="0" borderId="1" xfId="733" applyNumberFormat="1" applyFont="1" applyBorder="1" applyAlignment="1">
      <alignment horizontal="right" vertical="top" wrapText="1"/>
    </xf>
    <xf numFmtId="0" fontId="9" fillId="0" borderId="1" xfId="0" applyFont="1" applyBorder="1" applyAlignment="1">
      <alignment horizontal="right" vertical="top" wrapText="1"/>
    </xf>
    <xf numFmtId="49" fontId="7" fillId="0" borderId="1" xfId="0" applyNumberFormat="1" applyFont="1" applyBorder="1" applyAlignment="1">
      <alignment horizontal="right" vertical="top" wrapText="1"/>
    </xf>
    <xf numFmtId="164" fontId="7" fillId="0" borderId="1" xfId="0" applyNumberFormat="1" applyFont="1" applyBorder="1" applyAlignment="1">
      <alignment horizontal="right" vertical="top" wrapText="1"/>
    </xf>
    <xf numFmtId="0" fontId="10" fillId="0" borderId="1" xfId="0" applyFont="1" applyBorder="1" applyAlignment="1">
      <alignment horizontal="left" vertical="top" wrapText="1"/>
    </xf>
    <xf numFmtId="0" fontId="1" fillId="0" borderId="1" xfId="0" applyFont="1" applyBorder="1" applyAlignment="1">
      <alignment horizontal="right" vertical="top" wrapText="1"/>
    </xf>
    <xf numFmtId="0" fontId="11" fillId="0" borderId="1" xfId="0" applyFont="1" applyBorder="1" applyAlignment="1">
      <alignment horizontal="left" vertical="top" wrapText="1"/>
    </xf>
    <xf numFmtId="164" fontId="2" fillId="61" borderId="1" xfId="0" applyNumberFormat="1" applyFont="1" applyFill="1" applyBorder="1" applyAlignment="1">
      <alignment horizontal="right" vertical="top" wrapText="1"/>
    </xf>
    <xf numFmtId="169" fontId="2" fillId="61" borderId="1" xfId="0" applyNumberFormat="1" applyFont="1" applyFill="1" applyBorder="1" applyAlignment="1">
      <alignment horizontal="right" vertical="top" wrapText="1"/>
    </xf>
    <xf numFmtId="164" fontId="7" fillId="61" borderId="1" xfId="0" applyNumberFormat="1" applyFont="1" applyFill="1" applyBorder="1" applyAlignment="1">
      <alignment horizontal="right"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5" fillId="0" borderId="0" xfId="0" applyFont="1" applyAlignment="1">
      <alignment horizontal="left" vertical="top" wrapText="1"/>
    </xf>
    <xf numFmtId="2" fontId="6" fillId="0" borderId="1" xfId="0" applyNumberFormat="1" applyFont="1" applyBorder="1" applyAlignment="1">
      <alignment horizontal="center" vertical="top" wrapText="1"/>
    </xf>
    <xf numFmtId="0" fontId="2" fillId="0" borderId="1" xfId="0" applyFont="1" applyBorder="1" applyAlignment="1">
      <alignment horizontal="center" vertical="top" wrapText="1"/>
    </xf>
  </cellXfs>
  <cellStyles count="819">
    <cellStyle name="20% - Акцент1 2" xfId="2" xr:uid="{00000000-0005-0000-0000-000031000000}"/>
    <cellStyle name="20% — акцент1 2" xfId="3" xr:uid="{00000000-0005-0000-0000-000032000000}"/>
    <cellStyle name="20% - Акцент1 2 2" xfId="4" xr:uid="{00000000-0005-0000-0000-000033000000}"/>
    <cellStyle name="20% — акцент1 2 2" xfId="5" xr:uid="{00000000-0005-0000-0000-000034000000}"/>
    <cellStyle name="20% - Акцент1 2 2 2" xfId="6" xr:uid="{00000000-0005-0000-0000-000035000000}"/>
    <cellStyle name="20% - Акцент1 2 2 2 2" xfId="7" xr:uid="{00000000-0005-0000-0000-000036000000}"/>
    <cellStyle name="20% - Акцент1 2 2 3" xfId="8" xr:uid="{00000000-0005-0000-0000-000037000000}"/>
    <cellStyle name="20% - Акцент1 2 2 4" xfId="9" xr:uid="{00000000-0005-0000-0000-000038000000}"/>
    <cellStyle name="20% - Акцент1 2 3" xfId="10" xr:uid="{00000000-0005-0000-0000-000039000000}"/>
    <cellStyle name="20% - Акцент1 2 3 2" xfId="11" xr:uid="{00000000-0005-0000-0000-00003A000000}"/>
    <cellStyle name="20% - Акцент1 2 4" xfId="12" xr:uid="{00000000-0005-0000-0000-00003B000000}"/>
    <cellStyle name="20% - Акцент1 2 4 2" xfId="13" xr:uid="{00000000-0005-0000-0000-00003C000000}"/>
    <cellStyle name="20% - Акцент1 2 5" xfId="14" xr:uid="{00000000-0005-0000-0000-00003D000000}"/>
    <cellStyle name="20% - Акцент1 2 5 2" xfId="15" xr:uid="{00000000-0005-0000-0000-00003E000000}"/>
    <cellStyle name="20% - Акцент1 2 6" xfId="16" xr:uid="{00000000-0005-0000-0000-00003F000000}"/>
    <cellStyle name="20% - Акцент1 3" xfId="17" xr:uid="{00000000-0005-0000-0000-000040000000}"/>
    <cellStyle name="20% — акцент1 3" xfId="18" xr:uid="{00000000-0005-0000-0000-000041000000}"/>
    <cellStyle name="20% - Акцент1 3 2" xfId="19" xr:uid="{00000000-0005-0000-0000-000042000000}"/>
    <cellStyle name="20% - Акцент1 3 2 2" xfId="20" xr:uid="{00000000-0005-0000-0000-000043000000}"/>
    <cellStyle name="20% - Акцент1 3 2 2 2" xfId="21" xr:uid="{00000000-0005-0000-0000-000044000000}"/>
    <cellStyle name="20% - Акцент1 3 2 3" xfId="22" xr:uid="{00000000-0005-0000-0000-000045000000}"/>
    <cellStyle name="20% - Акцент1 3 2 4" xfId="23" xr:uid="{00000000-0005-0000-0000-000046000000}"/>
    <cellStyle name="20% - Акцент1 3 3" xfId="24" xr:uid="{00000000-0005-0000-0000-000047000000}"/>
    <cellStyle name="20% - Акцент1 3 3 2" xfId="25" xr:uid="{00000000-0005-0000-0000-000048000000}"/>
    <cellStyle name="20% - Акцент1 3 4" xfId="26" xr:uid="{00000000-0005-0000-0000-000049000000}"/>
    <cellStyle name="20% - Акцент1 3 4 2" xfId="27" xr:uid="{00000000-0005-0000-0000-00004A000000}"/>
    <cellStyle name="20% - Акцент1 3 5" xfId="28" xr:uid="{00000000-0005-0000-0000-00004B000000}"/>
    <cellStyle name="20% - Акцент1 3 6" xfId="29" xr:uid="{00000000-0005-0000-0000-00004C000000}"/>
    <cellStyle name="20% - Акцент1 4" xfId="30" xr:uid="{00000000-0005-0000-0000-00004D000000}"/>
    <cellStyle name="20% — акцент1 4" xfId="31" xr:uid="{00000000-0005-0000-0000-00004E000000}"/>
    <cellStyle name="20% - Акцент1 4 2" xfId="32" xr:uid="{00000000-0005-0000-0000-00004F000000}"/>
    <cellStyle name="20% - Акцент1 4 2 2" xfId="33" xr:uid="{00000000-0005-0000-0000-000050000000}"/>
    <cellStyle name="20% - Акцент1 4 2 2 2" xfId="34" xr:uid="{00000000-0005-0000-0000-000051000000}"/>
    <cellStyle name="20% - Акцент1 4 2 3" xfId="35" xr:uid="{00000000-0005-0000-0000-000052000000}"/>
    <cellStyle name="20% - Акцент1 4 2 4" xfId="36" xr:uid="{00000000-0005-0000-0000-000053000000}"/>
    <cellStyle name="20% - Акцент1 4 3" xfId="37" xr:uid="{00000000-0005-0000-0000-000054000000}"/>
    <cellStyle name="20% - Акцент1 4 3 2" xfId="38" xr:uid="{00000000-0005-0000-0000-000055000000}"/>
    <cellStyle name="20% - Акцент1 4 4" xfId="39" xr:uid="{00000000-0005-0000-0000-000056000000}"/>
    <cellStyle name="20% - Акцент1 4 4 2" xfId="40" xr:uid="{00000000-0005-0000-0000-000057000000}"/>
    <cellStyle name="20% - Акцент1 4 5" xfId="41" xr:uid="{00000000-0005-0000-0000-000058000000}"/>
    <cellStyle name="20% - Акцент1 5" xfId="42" xr:uid="{00000000-0005-0000-0000-000059000000}"/>
    <cellStyle name="20% — акцент1 5" xfId="43" xr:uid="{00000000-0005-0000-0000-00005A000000}"/>
    <cellStyle name="20% - Акцент1 5 2" xfId="44" xr:uid="{00000000-0005-0000-0000-00005B000000}"/>
    <cellStyle name="20% - Акцент1 5 2 2" xfId="45" xr:uid="{00000000-0005-0000-0000-00005C000000}"/>
    <cellStyle name="20% - Акцент1 5 3" xfId="46" xr:uid="{00000000-0005-0000-0000-00005D000000}"/>
    <cellStyle name="20% - Акцент1 5 3 2" xfId="47" xr:uid="{00000000-0005-0000-0000-00005E000000}"/>
    <cellStyle name="20% - Акцент1 5 4" xfId="48" xr:uid="{00000000-0005-0000-0000-00005F000000}"/>
    <cellStyle name="20% - Акцент1 6" xfId="49" xr:uid="{00000000-0005-0000-0000-000060000000}"/>
    <cellStyle name="20% - Акцент1 6 2" xfId="50" xr:uid="{00000000-0005-0000-0000-000061000000}"/>
    <cellStyle name="20% - Акцент1 6 2 2" xfId="51" xr:uid="{00000000-0005-0000-0000-000062000000}"/>
    <cellStyle name="20% - Акцент1 6 3" xfId="52" xr:uid="{00000000-0005-0000-0000-000063000000}"/>
    <cellStyle name="20% - Акцент1 6 3 2" xfId="53" xr:uid="{00000000-0005-0000-0000-000064000000}"/>
    <cellStyle name="20% - Акцент1 6 4" xfId="54" xr:uid="{00000000-0005-0000-0000-000065000000}"/>
    <cellStyle name="20% - Акцент1 7" xfId="55" xr:uid="{00000000-0005-0000-0000-000066000000}"/>
    <cellStyle name="20% - Акцент1 7 2" xfId="56" xr:uid="{00000000-0005-0000-0000-000067000000}"/>
    <cellStyle name="20% - Акцент1 7 2 2" xfId="57" xr:uid="{00000000-0005-0000-0000-000068000000}"/>
    <cellStyle name="20% - Акцент1 7 3" xfId="58" xr:uid="{00000000-0005-0000-0000-000069000000}"/>
    <cellStyle name="20% - Акцент1 7 4" xfId="59" xr:uid="{00000000-0005-0000-0000-00006A000000}"/>
    <cellStyle name="20% - Акцент2 2" xfId="60" xr:uid="{00000000-0005-0000-0000-00006B000000}"/>
    <cellStyle name="20% — акцент2 2" xfId="61" xr:uid="{00000000-0005-0000-0000-00006C000000}"/>
    <cellStyle name="20% - Акцент2 2 2" xfId="62" xr:uid="{00000000-0005-0000-0000-00006D000000}"/>
    <cellStyle name="20% — акцент2 2 2" xfId="63" xr:uid="{00000000-0005-0000-0000-00006E000000}"/>
    <cellStyle name="20% - Акцент2 2 2 2" xfId="64" xr:uid="{00000000-0005-0000-0000-00006F000000}"/>
    <cellStyle name="20% - Акцент2 2 2 2 2" xfId="65" xr:uid="{00000000-0005-0000-0000-000070000000}"/>
    <cellStyle name="20% - Акцент2 2 2 3" xfId="66" xr:uid="{00000000-0005-0000-0000-000071000000}"/>
    <cellStyle name="20% - Акцент2 2 2 4" xfId="67" xr:uid="{00000000-0005-0000-0000-000072000000}"/>
    <cellStyle name="20% - Акцент2 2 3" xfId="68" xr:uid="{00000000-0005-0000-0000-000073000000}"/>
    <cellStyle name="20% - Акцент2 2 3 2" xfId="69" xr:uid="{00000000-0005-0000-0000-000074000000}"/>
    <cellStyle name="20% - Акцент2 2 4" xfId="70" xr:uid="{00000000-0005-0000-0000-000075000000}"/>
    <cellStyle name="20% - Акцент2 2 4 2" xfId="71" xr:uid="{00000000-0005-0000-0000-000076000000}"/>
    <cellStyle name="20% - Акцент2 2 5" xfId="72" xr:uid="{00000000-0005-0000-0000-000077000000}"/>
    <cellStyle name="20% - Акцент2 2 5 2" xfId="73" xr:uid="{00000000-0005-0000-0000-000078000000}"/>
    <cellStyle name="20% - Акцент2 2 6" xfId="74" xr:uid="{00000000-0005-0000-0000-000079000000}"/>
    <cellStyle name="20% - Акцент2 3" xfId="75" xr:uid="{00000000-0005-0000-0000-00007A000000}"/>
    <cellStyle name="20% — акцент2 3" xfId="76" xr:uid="{00000000-0005-0000-0000-00007B000000}"/>
    <cellStyle name="20% - Акцент2 3 2" xfId="77" xr:uid="{00000000-0005-0000-0000-00007C000000}"/>
    <cellStyle name="20% - Акцент2 3 2 2" xfId="78" xr:uid="{00000000-0005-0000-0000-00007D000000}"/>
    <cellStyle name="20% - Акцент2 3 2 2 2" xfId="79" xr:uid="{00000000-0005-0000-0000-00007E000000}"/>
    <cellStyle name="20% - Акцент2 3 2 3" xfId="80" xr:uid="{00000000-0005-0000-0000-00007F000000}"/>
    <cellStyle name="20% - Акцент2 3 2 4" xfId="81" xr:uid="{00000000-0005-0000-0000-000080000000}"/>
    <cellStyle name="20% - Акцент2 3 3" xfId="82" xr:uid="{00000000-0005-0000-0000-000081000000}"/>
    <cellStyle name="20% - Акцент2 3 3 2" xfId="83" xr:uid="{00000000-0005-0000-0000-000082000000}"/>
    <cellStyle name="20% - Акцент2 3 4" xfId="84" xr:uid="{00000000-0005-0000-0000-000083000000}"/>
    <cellStyle name="20% - Акцент2 3 4 2" xfId="85" xr:uid="{00000000-0005-0000-0000-000084000000}"/>
    <cellStyle name="20% - Акцент2 3 5" xfId="86" xr:uid="{00000000-0005-0000-0000-000085000000}"/>
    <cellStyle name="20% - Акцент2 3 6" xfId="87" xr:uid="{00000000-0005-0000-0000-000086000000}"/>
    <cellStyle name="20% - Акцент2 4" xfId="88" xr:uid="{00000000-0005-0000-0000-000087000000}"/>
    <cellStyle name="20% — акцент2 4" xfId="89" xr:uid="{00000000-0005-0000-0000-000088000000}"/>
    <cellStyle name="20% - Акцент2 4 2" xfId="90" xr:uid="{00000000-0005-0000-0000-000089000000}"/>
    <cellStyle name="20% - Акцент2 4 2 2" xfId="91" xr:uid="{00000000-0005-0000-0000-00008A000000}"/>
    <cellStyle name="20% - Акцент2 4 2 2 2" xfId="92" xr:uid="{00000000-0005-0000-0000-00008B000000}"/>
    <cellStyle name="20% - Акцент2 4 2 3" xfId="93" xr:uid="{00000000-0005-0000-0000-00008C000000}"/>
    <cellStyle name="20% - Акцент2 4 2 4" xfId="94" xr:uid="{00000000-0005-0000-0000-00008D000000}"/>
    <cellStyle name="20% - Акцент2 4 3" xfId="95" xr:uid="{00000000-0005-0000-0000-00008E000000}"/>
    <cellStyle name="20% - Акцент2 4 3 2" xfId="96" xr:uid="{00000000-0005-0000-0000-00008F000000}"/>
    <cellStyle name="20% - Акцент2 4 4" xfId="97" xr:uid="{00000000-0005-0000-0000-000090000000}"/>
    <cellStyle name="20% - Акцент2 4 4 2" xfId="98" xr:uid="{00000000-0005-0000-0000-000091000000}"/>
    <cellStyle name="20% - Акцент2 4 5" xfId="99" xr:uid="{00000000-0005-0000-0000-000092000000}"/>
    <cellStyle name="20% - Акцент2 5" xfId="100" xr:uid="{00000000-0005-0000-0000-000093000000}"/>
    <cellStyle name="20% — акцент2 5" xfId="101" xr:uid="{00000000-0005-0000-0000-000094000000}"/>
    <cellStyle name="20% - Акцент2 5 2" xfId="102" xr:uid="{00000000-0005-0000-0000-000095000000}"/>
    <cellStyle name="20% - Акцент2 5 2 2" xfId="103" xr:uid="{00000000-0005-0000-0000-000096000000}"/>
    <cellStyle name="20% - Акцент2 5 3" xfId="104" xr:uid="{00000000-0005-0000-0000-000097000000}"/>
    <cellStyle name="20% - Акцент2 5 3 2" xfId="105" xr:uid="{00000000-0005-0000-0000-000098000000}"/>
    <cellStyle name="20% - Акцент2 5 4" xfId="106" xr:uid="{00000000-0005-0000-0000-000099000000}"/>
    <cellStyle name="20% - Акцент2 6" xfId="107" xr:uid="{00000000-0005-0000-0000-00009A000000}"/>
    <cellStyle name="20% - Акцент2 6 2" xfId="108" xr:uid="{00000000-0005-0000-0000-00009B000000}"/>
    <cellStyle name="20% - Акцент2 6 2 2" xfId="109" xr:uid="{00000000-0005-0000-0000-00009C000000}"/>
    <cellStyle name="20% - Акцент2 6 3" xfId="110" xr:uid="{00000000-0005-0000-0000-00009D000000}"/>
    <cellStyle name="20% - Акцент2 6 3 2" xfId="111" xr:uid="{00000000-0005-0000-0000-00009E000000}"/>
    <cellStyle name="20% - Акцент2 6 4" xfId="112" xr:uid="{00000000-0005-0000-0000-00009F000000}"/>
    <cellStyle name="20% - Акцент2 7" xfId="113" xr:uid="{00000000-0005-0000-0000-0000A0000000}"/>
    <cellStyle name="20% - Акцент2 7 2" xfId="114" xr:uid="{00000000-0005-0000-0000-0000A1000000}"/>
    <cellStyle name="20% - Акцент2 7 2 2" xfId="115" xr:uid="{00000000-0005-0000-0000-0000A2000000}"/>
    <cellStyle name="20% - Акцент2 7 3" xfId="116" xr:uid="{00000000-0005-0000-0000-0000A3000000}"/>
    <cellStyle name="20% - Акцент2 7 4" xfId="117" xr:uid="{00000000-0005-0000-0000-0000A4000000}"/>
    <cellStyle name="20% - Акцент3 2" xfId="118" xr:uid="{00000000-0005-0000-0000-0000A5000000}"/>
    <cellStyle name="20% — акцент3 2" xfId="119" xr:uid="{00000000-0005-0000-0000-0000A6000000}"/>
    <cellStyle name="20% - Акцент3 2 2" xfId="120" xr:uid="{00000000-0005-0000-0000-0000A7000000}"/>
    <cellStyle name="20% — акцент3 2 2" xfId="121" xr:uid="{00000000-0005-0000-0000-0000A8000000}"/>
    <cellStyle name="20% - Акцент3 2 2 2" xfId="122" xr:uid="{00000000-0005-0000-0000-0000A9000000}"/>
    <cellStyle name="20% - Акцент3 2 2 2 2" xfId="123" xr:uid="{00000000-0005-0000-0000-0000AA000000}"/>
    <cellStyle name="20% - Акцент3 2 2 3" xfId="124" xr:uid="{00000000-0005-0000-0000-0000AB000000}"/>
    <cellStyle name="20% - Акцент3 2 2 4" xfId="125" xr:uid="{00000000-0005-0000-0000-0000AC000000}"/>
    <cellStyle name="20% - Акцент3 2 3" xfId="126" xr:uid="{00000000-0005-0000-0000-0000AD000000}"/>
    <cellStyle name="20% - Акцент3 2 3 2" xfId="127" xr:uid="{00000000-0005-0000-0000-0000AE000000}"/>
    <cellStyle name="20% - Акцент3 2 4" xfId="128" xr:uid="{00000000-0005-0000-0000-0000AF000000}"/>
    <cellStyle name="20% - Акцент3 2 4 2" xfId="129" xr:uid="{00000000-0005-0000-0000-0000B0000000}"/>
    <cellStyle name="20% - Акцент3 2 5" xfId="130" xr:uid="{00000000-0005-0000-0000-0000B1000000}"/>
    <cellStyle name="20% - Акцент3 2 5 2" xfId="131" xr:uid="{00000000-0005-0000-0000-0000B2000000}"/>
    <cellStyle name="20% - Акцент3 2 6" xfId="132" xr:uid="{00000000-0005-0000-0000-0000B3000000}"/>
    <cellStyle name="20% - Акцент3 3" xfId="133" xr:uid="{00000000-0005-0000-0000-0000B4000000}"/>
    <cellStyle name="20% — акцент3 3" xfId="134" xr:uid="{00000000-0005-0000-0000-0000B5000000}"/>
    <cellStyle name="20% - Акцент3 3 2" xfId="135" xr:uid="{00000000-0005-0000-0000-0000B6000000}"/>
    <cellStyle name="20% - Акцент3 3 2 2" xfId="136" xr:uid="{00000000-0005-0000-0000-0000B7000000}"/>
    <cellStyle name="20% - Акцент3 3 2 2 2" xfId="137" xr:uid="{00000000-0005-0000-0000-0000B8000000}"/>
    <cellStyle name="20% - Акцент3 3 2 3" xfId="138" xr:uid="{00000000-0005-0000-0000-0000B9000000}"/>
    <cellStyle name="20% - Акцент3 3 2 4" xfId="139" xr:uid="{00000000-0005-0000-0000-0000BA000000}"/>
    <cellStyle name="20% - Акцент3 3 3" xfId="140" xr:uid="{00000000-0005-0000-0000-0000BB000000}"/>
    <cellStyle name="20% - Акцент3 3 3 2" xfId="141" xr:uid="{00000000-0005-0000-0000-0000BC000000}"/>
    <cellStyle name="20% - Акцент3 3 4" xfId="142" xr:uid="{00000000-0005-0000-0000-0000BD000000}"/>
    <cellStyle name="20% - Акцент3 3 4 2" xfId="143" xr:uid="{00000000-0005-0000-0000-0000BE000000}"/>
    <cellStyle name="20% - Акцент3 3 5" xfId="144" xr:uid="{00000000-0005-0000-0000-0000BF000000}"/>
    <cellStyle name="20% - Акцент3 3 6" xfId="145" xr:uid="{00000000-0005-0000-0000-0000C0000000}"/>
    <cellStyle name="20% - Акцент3 4" xfId="146" xr:uid="{00000000-0005-0000-0000-0000C1000000}"/>
    <cellStyle name="20% — акцент3 4" xfId="147" xr:uid="{00000000-0005-0000-0000-0000C2000000}"/>
    <cellStyle name="20% - Акцент3 4 2" xfId="148" xr:uid="{00000000-0005-0000-0000-0000C3000000}"/>
    <cellStyle name="20% - Акцент3 4 2 2" xfId="149" xr:uid="{00000000-0005-0000-0000-0000C4000000}"/>
    <cellStyle name="20% - Акцент3 4 2 2 2" xfId="150" xr:uid="{00000000-0005-0000-0000-0000C5000000}"/>
    <cellStyle name="20% - Акцент3 4 2 3" xfId="151" xr:uid="{00000000-0005-0000-0000-0000C6000000}"/>
    <cellStyle name="20% - Акцент3 4 2 4" xfId="152" xr:uid="{00000000-0005-0000-0000-0000C7000000}"/>
    <cellStyle name="20% - Акцент3 4 3" xfId="153" xr:uid="{00000000-0005-0000-0000-0000C8000000}"/>
    <cellStyle name="20% - Акцент3 4 3 2" xfId="154" xr:uid="{00000000-0005-0000-0000-0000C9000000}"/>
    <cellStyle name="20% - Акцент3 4 4" xfId="155" xr:uid="{00000000-0005-0000-0000-0000CA000000}"/>
    <cellStyle name="20% - Акцент3 4 4 2" xfId="156" xr:uid="{00000000-0005-0000-0000-0000CB000000}"/>
    <cellStyle name="20% - Акцент3 4 5" xfId="157" xr:uid="{00000000-0005-0000-0000-0000CC000000}"/>
    <cellStyle name="20% - Акцент3 5" xfId="158" xr:uid="{00000000-0005-0000-0000-0000CD000000}"/>
    <cellStyle name="20% — акцент3 5" xfId="159" xr:uid="{00000000-0005-0000-0000-0000CE000000}"/>
    <cellStyle name="20% - Акцент3 5 2" xfId="160" xr:uid="{00000000-0005-0000-0000-0000CF000000}"/>
    <cellStyle name="20% - Акцент3 5 2 2" xfId="161" xr:uid="{00000000-0005-0000-0000-0000D0000000}"/>
    <cellStyle name="20% - Акцент3 5 3" xfId="162" xr:uid="{00000000-0005-0000-0000-0000D1000000}"/>
    <cellStyle name="20% - Акцент3 5 3 2" xfId="163" xr:uid="{00000000-0005-0000-0000-0000D2000000}"/>
    <cellStyle name="20% - Акцент3 5 4" xfId="164" xr:uid="{00000000-0005-0000-0000-0000D3000000}"/>
    <cellStyle name="20% - Акцент3 6" xfId="165" xr:uid="{00000000-0005-0000-0000-0000D4000000}"/>
    <cellStyle name="20% - Акцент3 6 2" xfId="166" xr:uid="{00000000-0005-0000-0000-0000D5000000}"/>
    <cellStyle name="20% - Акцент3 6 2 2" xfId="167" xr:uid="{00000000-0005-0000-0000-0000D6000000}"/>
    <cellStyle name="20% - Акцент3 6 3" xfId="168" xr:uid="{00000000-0005-0000-0000-0000D7000000}"/>
    <cellStyle name="20% - Акцент3 6 3 2" xfId="169" xr:uid="{00000000-0005-0000-0000-0000D8000000}"/>
    <cellStyle name="20% - Акцент3 6 4" xfId="170" xr:uid="{00000000-0005-0000-0000-0000D9000000}"/>
    <cellStyle name="20% - Акцент3 7" xfId="171" xr:uid="{00000000-0005-0000-0000-0000DA000000}"/>
    <cellStyle name="20% - Акцент3 7 2" xfId="172" xr:uid="{00000000-0005-0000-0000-0000DB000000}"/>
    <cellStyle name="20% - Акцент3 7 2 2" xfId="173" xr:uid="{00000000-0005-0000-0000-0000DC000000}"/>
    <cellStyle name="20% - Акцент3 7 3" xfId="174" xr:uid="{00000000-0005-0000-0000-0000DD000000}"/>
    <cellStyle name="20% - Акцент3 7 4" xfId="175" xr:uid="{00000000-0005-0000-0000-0000DE000000}"/>
    <cellStyle name="20% - Акцент4 2" xfId="176" xr:uid="{00000000-0005-0000-0000-0000DF000000}"/>
    <cellStyle name="20% — акцент4 2" xfId="177" xr:uid="{00000000-0005-0000-0000-0000E0000000}"/>
    <cellStyle name="20% - Акцент4 2 2" xfId="178" xr:uid="{00000000-0005-0000-0000-0000E1000000}"/>
    <cellStyle name="20% — акцент4 2 2" xfId="179" xr:uid="{00000000-0005-0000-0000-0000E2000000}"/>
    <cellStyle name="20% - Акцент4 2 2 2" xfId="180" xr:uid="{00000000-0005-0000-0000-0000E3000000}"/>
    <cellStyle name="20% - Акцент4 2 2 2 2" xfId="181" xr:uid="{00000000-0005-0000-0000-0000E4000000}"/>
    <cellStyle name="20% - Акцент4 2 2 3" xfId="182" xr:uid="{00000000-0005-0000-0000-0000E5000000}"/>
    <cellStyle name="20% - Акцент4 2 2 4" xfId="183" xr:uid="{00000000-0005-0000-0000-0000E6000000}"/>
    <cellStyle name="20% - Акцент4 2 3" xfId="184" xr:uid="{00000000-0005-0000-0000-0000E7000000}"/>
    <cellStyle name="20% - Акцент4 2 3 2" xfId="185" xr:uid="{00000000-0005-0000-0000-0000E8000000}"/>
    <cellStyle name="20% - Акцент4 2 4" xfId="186" xr:uid="{00000000-0005-0000-0000-0000E9000000}"/>
    <cellStyle name="20% - Акцент4 2 4 2" xfId="187" xr:uid="{00000000-0005-0000-0000-0000EA000000}"/>
    <cellStyle name="20% - Акцент4 2 5" xfId="188" xr:uid="{00000000-0005-0000-0000-0000EB000000}"/>
    <cellStyle name="20% - Акцент4 2 5 2" xfId="189" xr:uid="{00000000-0005-0000-0000-0000EC000000}"/>
    <cellStyle name="20% - Акцент4 2 6" xfId="190" xr:uid="{00000000-0005-0000-0000-0000ED000000}"/>
    <cellStyle name="20% - Акцент4 3" xfId="191" xr:uid="{00000000-0005-0000-0000-0000EE000000}"/>
    <cellStyle name="20% — акцент4 3" xfId="192" xr:uid="{00000000-0005-0000-0000-0000EF000000}"/>
    <cellStyle name="20% - Акцент4 3 2" xfId="193" xr:uid="{00000000-0005-0000-0000-0000F0000000}"/>
    <cellStyle name="20% - Акцент4 3 2 2" xfId="194" xr:uid="{00000000-0005-0000-0000-0000F1000000}"/>
    <cellStyle name="20% - Акцент4 3 2 2 2" xfId="195" xr:uid="{00000000-0005-0000-0000-0000F2000000}"/>
    <cellStyle name="20% - Акцент4 3 2 3" xfId="196" xr:uid="{00000000-0005-0000-0000-0000F3000000}"/>
    <cellStyle name="20% - Акцент4 3 2 4" xfId="197" xr:uid="{00000000-0005-0000-0000-0000F4000000}"/>
    <cellStyle name="20% - Акцент4 3 3" xfId="198" xr:uid="{00000000-0005-0000-0000-0000F5000000}"/>
    <cellStyle name="20% - Акцент4 3 3 2" xfId="199" xr:uid="{00000000-0005-0000-0000-0000F6000000}"/>
    <cellStyle name="20% - Акцент4 3 4" xfId="200" xr:uid="{00000000-0005-0000-0000-0000F7000000}"/>
    <cellStyle name="20% - Акцент4 3 4 2" xfId="201" xr:uid="{00000000-0005-0000-0000-0000F8000000}"/>
    <cellStyle name="20% - Акцент4 3 5" xfId="202" xr:uid="{00000000-0005-0000-0000-0000F9000000}"/>
    <cellStyle name="20% - Акцент4 3 6" xfId="203" xr:uid="{00000000-0005-0000-0000-0000FA000000}"/>
    <cellStyle name="20% - Акцент4 4" xfId="204" xr:uid="{00000000-0005-0000-0000-0000FB000000}"/>
    <cellStyle name="20% — акцент4 4" xfId="205" xr:uid="{00000000-0005-0000-0000-0000FC000000}"/>
    <cellStyle name="20% - Акцент4 4 2" xfId="206" xr:uid="{00000000-0005-0000-0000-0000FD000000}"/>
    <cellStyle name="20% - Акцент4 4 2 2" xfId="207" xr:uid="{00000000-0005-0000-0000-0000FE000000}"/>
    <cellStyle name="20% - Акцент4 4 2 2 2" xfId="208" xr:uid="{00000000-0005-0000-0000-0000FF000000}"/>
    <cellStyle name="20% - Акцент4 4 2 3" xfId="209" xr:uid="{00000000-0005-0000-0000-000000010000}"/>
    <cellStyle name="20% - Акцент4 4 2 4" xfId="210" xr:uid="{00000000-0005-0000-0000-000001010000}"/>
    <cellStyle name="20% - Акцент4 4 3" xfId="211" xr:uid="{00000000-0005-0000-0000-000002010000}"/>
    <cellStyle name="20% - Акцент4 4 3 2" xfId="212" xr:uid="{00000000-0005-0000-0000-000003010000}"/>
    <cellStyle name="20% - Акцент4 4 4" xfId="213" xr:uid="{00000000-0005-0000-0000-000004010000}"/>
    <cellStyle name="20% - Акцент4 4 4 2" xfId="214" xr:uid="{00000000-0005-0000-0000-000005010000}"/>
    <cellStyle name="20% - Акцент4 4 5" xfId="215" xr:uid="{00000000-0005-0000-0000-000006010000}"/>
    <cellStyle name="20% - Акцент4 5" xfId="216" xr:uid="{00000000-0005-0000-0000-000007010000}"/>
    <cellStyle name="20% — акцент4 5" xfId="217" xr:uid="{00000000-0005-0000-0000-000008010000}"/>
    <cellStyle name="20% - Акцент4 5 2" xfId="218" xr:uid="{00000000-0005-0000-0000-000009010000}"/>
    <cellStyle name="20% - Акцент4 5 2 2" xfId="219" xr:uid="{00000000-0005-0000-0000-00000A010000}"/>
    <cellStyle name="20% - Акцент4 5 3" xfId="220" xr:uid="{00000000-0005-0000-0000-00000B010000}"/>
    <cellStyle name="20% - Акцент4 5 3 2" xfId="221" xr:uid="{00000000-0005-0000-0000-00000C010000}"/>
    <cellStyle name="20% - Акцент4 5 4" xfId="222" xr:uid="{00000000-0005-0000-0000-00000D010000}"/>
    <cellStyle name="20% - Акцент4 6" xfId="223" xr:uid="{00000000-0005-0000-0000-00000E010000}"/>
    <cellStyle name="20% - Акцент4 6 2" xfId="224" xr:uid="{00000000-0005-0000-0000-00000F010000}"/>
    <cellStyle name="20% - Акцент4 6 2 2" xfId="225" xr:uid="{00000000-0005-0000-0000-000010010000}"/>
    <cellStyle name="20% - Акцент4 6 3" xfId="226" xr:uid="{00000000-0005-0000-0000-000011010000}"/>
    <cellStyle name="20% - Акцент4 6 3 2" xfId="227" xr:uid="{00000000-0005-0000-0000-000012010000}"/>
    <cellStyle name="20% - Акцент4 6 4" xfId="228" xr:uid="{00000000-0005-0000-0000-000013010000}"/>
    <cellStyle name="20% - Акцент4 7" xfId="229" xr:uid="{00000000-0005-0000-0000-000014010000}"/>
    <cellStyle name="20% - Акцент4 7 2" xfId="230" xr:uid="{00000000-0005-0000-0000-000015010000}"/>
    <cellStyle name="20% - Акцент4 7 2 2" xfId="231" xr:uid="{00000000-0005-0000-0000-000016010000}"/>
    <cellStyle name="20% - Акцент4 7 3" xfId="232" xr:uid="{00000000-0005-0000-0000-000017010000}"/>
    <cellStyle name="20% - Акцент4 7 4" xfId="233" xr:uid="{00000000-0005-0000-0000-000018010000}"/>
    <cellStyle name="20% - Акцент5 2" xfId="234" xr:uid="{00000000-0005-0000-0000-000019010000}"/>
    <cellStyle name="20% — акцент5 2" xfId="235" xr:uid="{00000000-0005-0000-0000-00001A010000}"/>
    <cellStyle name="20% - Акцент5 2 2" xfId="236" xr:uid="{00000000-0005-0000-0000-00001B010000}"/>
    <cellStyle name="20% — акцент5 2 2" xfId="237" xr:uid="{00000000-0005-0000-0000-00001C010000}"/>
    <cellStyle name="20% - Акцент5 2 2 2" xfId="238" xr:uid="{00000000-0005-0000-0000-00001D010000}"/>
    <cellStyle name="20% - Акцент5 2 2 2 2" xfId="239" xr:uid="{00000000-0005-0000-0000-00001E010000}"/>
    <cellStyle name="20% - Акцент5 2 2 3" xfId="240" xr:uid="{00000000-0005-0000-0000-00001F010000}"/>
    <cellStyle name="20% - Акцент5 2 2 4" xfId="241" xr:uid="{00000000-0005-0000-0000-000020010000}"/>
    <cellStyle name="20% - Акцент5 2 3" xfId="242" xr:uid="{00000000-0005-0000-0000-000021010000}"/>
    <cellStyle name="20% - Акцент5 2 3 2" xfId="243" xr:uid="{00000000-0005-0000-0000-000022010000}"/>
    <cellStyle name="20% - Акцент5 2 4" xfId="244" xr:uid="{00000000-0005-0000-0000-000023010000}"/>
    <cellStyle name="20% - Акцент5 2 4 2" xfId="245" xr:uid="{00000000-0005-0000-0000-000024010000}"/>
    <cellStyle name="20% - Акцент5 2 5" xfId="246" xr:uid="{00000000-0005-0000-0000-000025010000}"/>
    <cellStyle name="20% - Акцент5 2 5 2" xfId="247" xr:uid="{00000000-0005-0000-0000-000026010000}"/>
    <cellStyle name="20% - Акцент5 2 6" xfId="248" xr:uid="{00000000-0005-0000-0000-000027010000}"/>
    <cellStyle name="20% - Акцент5 3" xfId="249" xr:uid="{00000000-0005-0000-0000-000028010000}"/>
    <cellStyle name="20% — акцент5 3" xfId="250" xr:uid="{00000000-0005-0000-0000-000029010000}"/>
    <cellStyle name="20% - Акцент5 3 2" xfId="251" xr:uid="{00000000-0005-0000-0000-00002A010000}"/>
    <cellStyle name="20% - Акцент5 3 2 2" xfId="252" xr:uid="{00000000-0005-0000-0000-00002B010000}"/>
    <cellStyle name="20% - Акцент5 3 2 2 2" xfId="253" xr:uid="{00000000-0005-0000-0000-00002C010000}"/>
    <cellStyle name="20% - Акцент5 3 2 3" xfId="254" xr:uid="{00000000-0005-0000-0000-00002D010000}"/>
    <cellStyle name="20% - Акцент5 3 2 4" xfId="255" xr:uid="{00000000-0005-0000-0000-00002E010000}"/>
    <cellStyle name="20% - Акцент5 3 3" xfId="256" xr:uid="{00000000-0005-0000-0000-00002F010000}"/>
    <cellStyle name="20% - Акцент5 3 3 2" xfId="257" xr:uid="{00000000-0005-0000-0000-000030010000}"/>
    <cellStyle name="20% - Акцент5 3 4" xfId="258" xr:uid="{00000000-0005-0000-0000-000031010000}"/>
    <cellStyle name="20% - Акцент5 3 4 2" xfId="259" xr:uid="{00000000-0005-0000-0000-000032010000}"/>
    <cellStyle name="20% - Акцент5 3 5" xfId="260" xr:uid="{00000000-0005-0000-0000-000033010000}"/>
    <cellStyle name="20% - Акцент5 3 6" xfId="261" xr:uid="{00000000-0005-0000-0000-000034010000}"/>
    <cellStyle name="20% - Акцент5 4" xfId="262" xr:uid="{00000000-0005-0000-0000-000035010000}"/>
    <cellStyle name="20% — акцент5 4" xfId="263" xr:uid="{00000000-0005-0000-0000-000036010000}"/>
    <cellStyle name="20% - Акцент5 4 2" xfId="264" xr:uid="{00000000-0005-0000-0000-000037010000}"/>
    <cellStyle name="20% - Акцент5 4 2 2" xfId="265" xr:uid="{00000000-0005-0000-0000-000038010000}"/>
    <cellStyle name="20% - Акцент5 4 2 2 2" xfId="266" xr:uid="{00000000-0005-0000-0000-000039010000}"/>
    <cellStyle name="20% - Акцент5 4 2 3" xfId="267" xr:uid="{00000000-0005-0000-0000-00003A010000}"/>
    <cellStyle name="20% - Акцент5 4 2 4" xfId="268" xr:uid="{00000000-0005-0000-0000-00003B010000}"/>
    <cellStyle name="20% - Акцент5 4 3" xfId="269" xr:uid="{00000000-0005-0000-0000-00003C010000}"/>
    <cellStyle name="20% - Акцент5 4 3 2" xfId="270" xr:uid="{00000000-0005-0000-0000-00003D010000}"/>
    <cellStyle name="20% - Акцент5 4 4" xfId="271" xr:uid="{00000000-0005-0000-0000-00003E010000}"/>
    <cellStyle name="20% - Акцент5 4 4 2" xfId="272" xr:uid="{00000000-0005-0000-0000-00003F010000}"/>
    <cellStyle name="20% - Акцент5 4 5" xfId="273" xr:uid="{00000000-0005-0000-0000-000040010000}"/>
    <cellStyle name="20% - Акцент5 5" xfId="274" xr:uid="{00000000-0005-0000-0000-000041010000}"/>
    <cellStyle name="20% — акцент5 5" xfId="275" xr:uid="{00000000-0005-0000-0000-000042010000}"/>
    <cellStyle name="20% - Акцент5 5 2" xfId="276" xr:uid="{00000000-0005-0000-0000-000043010000}"/>
    <cellStyle name="20% - Акцент5 5 2 2" xfId="277" xr:uid="{00000000-0005-0000-0000-000044010000}"/>
    <cellStyle name="20% - Акцент5 5 3" xfId="278" xr:uid="{00000000-0005-0000-0000-000045010000}"/>
    <cellStyle name="20% - Акцент5 5 3 2" xfId="279" xr:uid="{00000000-0005-0000-0000-000046010000}"/>
    <cellStyle name="20% - Акцент5 5 4" xfId="280" xr:uid="{00000000-0005-0000-0000-000047010000}"/>
    <cellStyle name="20% - Акцент5 6" xfId="281" xr:uid="{00000000-0005-0000-0000-000048010000}"/>
    <cellStyle name="20% - Акцент5 6 2" xfId="282" xr:uid="{00000000-0005-0000-0000-000049010000}"/>
    <cellStyle name="20% - Акцент5 6 2 2" xfId="283" xr:uid="{00000000-0005-0000-0000-00004A010000}"/>
    <cellStyle name="20% - Акцент5 6 3" xfId="284" xr:uid="{00000000-0005-0000-0000-00004B010000}"/>
    <cellStyle name="20% - Акцент5 6 3 2" xfId="285" xr:uid="{00000000-0005-0000-0000-00004C010000}"/>
    <cellStyle name="20% - Акцент5 6 4" xfId="286" xr:uid="{00000000-0005-0000-0000-00004D010000}"/>
    <cellStyle name="20% - Акцент5 7" xfId="287" xr:uid="{00000000-0005-0000-0000-00004E010000}"/>
    <cellStyle name="20% - Акцент5 7 2" xfId="288" xr:uid="{00000000-0005-0000-0000-00004F010000}"/>
    <cellStyle name="20% - Акцент5 7 2 2" xfId="289" xr:uid="{00000000-0005-0000-0000-000050010000}"/>
    <cellStyle name="20% - Акцент5 7 3" xfId="290" xr:uid="{00000000-0005-0000-0000-000051010000}"/>
    <cellStyle name="20% - Акцент5 7 4" xfId="291" xr:uid="{00000000-0005-0000-0000-000052010000}"/>
    <cellStyle name="20% - Акцент6 2" xfId="292" xr:uid="{00000000-0005-0000-0000-000053010000}"/>
    <cellStyle name="20% — акцент6 2" xfId="293" xr:uid="{00000000-0005-0000-0000-000054010000}"/>
    <cellStyle name="20% - Акцент6 2 2" xfId="294" xr:uid="{00000000-0005-0000-0000-000055010000}"/>
    <cellStyle name="20% — акцент6 2 2" xfId="295" xr:uid="{00000000-0005-0000-0000-000056010000}"/>
    <cellStyle name="20% - Акцент6 2 2 2" xfId="296" xr:uid="{00000000-0005-0000-0000-000057010000}"/>
    <cellStyle name="20% - Акцент6 2 2 2 2" xfId="297" xr:uid="{00000000-0005-0000-0000-000058010000}"/>
    <cellStyle name="20% - Акцент6 2 2 3" xfId="298" xr:uid="{00000000-0005-0000-0000-000059010000}"/>
    <cellStyle name="20% - Акцент6 2 2 4" xfId="299" xr:uid="{00000000-0005-0000-0000-00005A010000}"/>
    <cellStyle name="20% - Акцент6 2 3" xfId="300" xr:uid="{00000000-0005-0000-0000-00005B010000}"/>
    <cellStyle name="20% - Акцент6 2 3 2" xfId="301" xr:uid="{00000000-0005-0000-0000-00005C010000}"/>
    <cellStyle name="20% - Акцент6 2 4" xfId="302" xr:uid="{00000000-0005-0000-0000-00005D010000}"/>
    <cellStyle name="20% - Акцент6 2 4 2" xfId="303" xr:uid="{00000000-0005-0000-0000-00005E010000}"/>
    <cellStyle name="20% - Акцент6 2 5" xfId="304" xr:uid="{00000000-0005-0000-0000-00005F010000}"/>
    <cellStyle name="20% - Акцент6 2 5 2" xfId="305" xr:uid="{00000000-0005-0000-0000-000060010000}"/>
    <cellStyle name="20% - Акцент6 2 6" xfId="306" xr:uid="{00000000-0005-0000-0000-000061010000}"/>
    <cellStyle name="20% - Акцент6 3" xfId="307" xr:uid="{00000000-0005-0000-0000-000062010000}"/>
    <cellStyle name="20% — акцент6 3" xfId="308" xr:uid="{00000000-0005-0000-0000-000063010000}"/>
    <cellStyle name="20% - Акцент6 3 2" xfId="309" xr:uid="{00000000-0005-0000-0000-000064010000}"/>
    <cellStyle name="20% - Акцент6 3 2 2" xfId="310" xr:uid="{00000000-0005-0000-0000-000065010000}"/>
    <cellStyle name="20% - Акцент6 3 2 2 2" xfId="311" xr:uid="{00000000-0005-0000-0000-000066010000}"/>
    <cellStyle name="20% - Акцент6 3 2 3" xfId="312" xr:uid="{00000000-0005-0000-0000-000067010000}"/>
    <cellStyle name="20% - Акцент6 3 2 4" xfId="313" xr:uid="{00000000-0005-0000-0000-000068010000}"/>
    <cellStyle name="20% - Акцент6 3 3" xfId="314" xr:uid="{00000000-0005-0000-0000-000069010000}"/>
    <cellStyle name="20% - Акцент6 3 3 2" xfId="315" xr:uid="{00000000-0005-0000-0000-00006A010000}"/>
    <cellStyle name="20% - Акцент6 3 4" xfId="316" xr:uid="{00000000-0005-0000-0000-00006B010000}"/>
    <cellStyle name="20% - Акцент6 3 4 2" xfId="317" xr:uid="{00000000-0005-0000-0000-00006C010000}"/>
    <cellStyle name="20% - Акцент6 3 5" xfId="318" xr:uid="{00000000-0005-0000-0000-00006D010000}"/>
    <cellStyle name="20% - Акцент6 3 6" xfId="319" xr:uid="{00000000-0005-0000-0000-00006E010000}"/>
    <cellStyle name="20% - Акцент6 4" xfId="320" xr:uid="{00000000-0005-0000-0000-00006F010000}"/>
    <cellStyle name="20% — акцент6 4" xfId="321" xr:uid="{00000000-0005-0000-0000-000070010000}"/>
    <cellStyle name="20% - Акцент6 4 2" xfId="322" xr:uid="{00000000-0005-0000-0000-000071010000}"/>
    <cellStyle name="20% - Акцент6 4 2 2" xfId="323" xr:uid="{00000000-0005-0000-0000-000072010000}"/>
    <cellStyle name="20% - Акцент6 4 2 2 2" xfId="324" xr:uid="{00000000-0005-0000-0000-000073010000}"/>
    <cellStyle name="20% - Акцент6 4 2 3" xfId="325" xr:uid="{00000000-0005-0000-0000-000074010000}"/>
    <cellStyle name="20% - Акцент6 4 2 4" xfId="326" xr:uid="{00000000-0005-0000-0000-000075010000}"/>
    <cellStyle name="20% - Акцент6 4 3" xfId="327" xr:uid="{00000000-0005-0000-0000-000076010000}"/>
    <cellStyle name="20% - Акцент6 4 3 2" xfId="328" xr:uid="{00000000-0005-0000-0000-000077010000}"/>
    <cellStyle name="20% - Акцент6 4 4" xfId="329" xr:uid="{00000000-0005-0000-0000-000078010000}"/>
    <cellStyle name="20% - Акцент6 4 4 2" xfId="330" xr:uid="{00000000-0005-0000-0000-000079010000}"/>
    <cellStyle name="20% - Акцент6 4 5" xfId="331" xr:uid="{00000000-0005-0000-0000-00007A010000}"/>
    <cellStyle name="20% - Акцент6 5" xfId="332" xr:uid="{00000000-0005-0000-0000-00007B010000}"/>
    <cellStyle name="20% — акцент6 5" xfId="333" xr:uid="{00000000-0005-0000-0000-00007C010000}"/>
    <cellStyle name="20% - Акцент6 5 2" xfId="334" xr:uid="{00000000-0005-0000-0000-00007D010000}"/>
    <cellStyle name="20% - Акцент6 5 2 2" xfId="335" xr:uid="{00000000-0005-0000-0000-00007E010000}"/>
    <cellStyle name="20% - Акцент6 5 3" xfId="336" xr:uid="{00000000-0005-0000-0000-00007F010000}"/>
    <cellStyle name="20% - Акцент6 5 3 2" xfId="337" xr:uid="{00000000-0005-0000-0000-000080010000}"/>
    <cellStyle name="20% - Акцент6 5 4" xfId="338" xr:uid="{00000000-0005-0000-0000-000081010000}"/>
    <cellStyle name="20% - Акцент6 6" xfId="339" xr:uid="{00000000-0005-0000-0000-000082010000}"/>
    <cellStyle name="20% - Акцент6 6 2" xfId="340" xr:uid="{00000000-0005-0000-0000-000083010000}"/>
    <cellStyle name="20% - Акцент6 6 2 2" xfId="341" xr:uid="{00000000-0005-0000-0000-000084010000}"/>
    <cellStyle name="20% - Акцент6 6 3" xfId="342" xr:uid="{00000000-0005-0000-0000-000085010000}"/>
    <cellStyle name="20% - Акцент6 6 3 2" xfId="343" xr:uid="{00000000-0005-0000-0000-000086010000}"/>
    <cellStyle name="20% - Акцент6 6 4" xfId="344" xr:uid="{00000000-0005-0000-0000-000087010000}"/>
    <cellStyle name="20% - Акцент6 7" xfId="345" xr:uid="{00000000-0005-0000-0000-000088010000}"/>
    <cellStyle name="20% - Акцент6 7 2" xfId="346" xr:uid="{00000000-0005-0000-0000-000089010000}"/>
    <cellStyle name="20% - Акцент6 7 2 2" xfId="347" xr:uid="{00000000-0005-0000-0000-00008A010000}"/>
    <cellStyle name="20% - Акцент6 7 3" xfId="348" xr:uid="{00000000-0005-0000-0000-00008B010000}"/>
    <cellStyle name="20% - Акцент6 7 4" xfId="349" xr:uid="{00000000-0005-0000-0000-00008C010000}"/>
    <cellStyle name="40% - Акцент1 2" xfId="350" xr:uid="{00000000-0005-0000-0000-00008D010000}"/>
    <cellStyle name="40% — акцент1 2" xfId="351" xr:uid="{00000000-0005-0000-0000-00008E010000}"/>
    <cellStyle name="40% - Акцент1 2 2" xfId="352" xr:uid="{00000000-0005-0000-0000-00008F010000}"/>
    <cellStyle name="40% — акцент1 2 2" xfId="353" xr:uid="{00000000-0005-0000-0000-000090010000}"/>
    <cellStyle name="40% - Акцент1 2 2 2" xfId="354" xr:uid="{00000000-0005-0000-0000-000091010000}"/>
    <cellStyle name="40% - Акцент1 2 2 2 2" xfId="355" xr:uid="{00000000-0005-0000-0000-000092010000}"/>
    <cellStyle name="40% - Акцент1 2 2 3" xfId="356" xr:uid="{00000000-0005-0000-0000-000093010000}"/>
    <cellStyle name="40% - Акцент1 2 2 4" xfId="357" xr:uid="{00000000-0005-0000-0000-000094010000}"/>
    <cellStyle name="40% - Акцент1 2 3" xfId="358" xr:uid="{00000000-0005-0000-0000-000095010000}"/>
    <cellStyle name="40% - Акцент1 2 3 2" xfId="359" xr:uid="{00000000-0005-0000-0000-000096010000}"/>
    <cellStyle name="40% - Акцент1 2 4" xfId="360" xr:uid="{00000000-0005-0000-0000-000097010000}"/>
    <cellStyle name="40% - Акцент1 2 4 2" xfId="361" xr:uid="{00000000-0005-0000-0000-000098010000}"/>
    <cellStyle name="40% - Акцент1 2 5" xfId="362" xr:uid="{00000000-0005-0000-0000-000099010000}"/>
    <cellStyle name="40% - Акцент1 2 5 2" xfId="363" xr:uid="{00000000-0005-0000-0000-00009A010000}"/>
    <cellStyle name="40% - Акцент1 2 6" xfId="364" xr:uid="{00000000-0005-0000-0000-00009B010000}"/>
    <cellStyle name="40% - Акцент1 3" xfId="365" xr:uid="{00000000-0005-0000-0000-00009C010000}"/>
    <cellStyle name="40% — акцент1 3" xfId="366" xr:uid="{00000000-0005-0000-0000-00009D010000}"/>
    <cellStyle name="40% - Акцент1 3 2" xfId="367" xr:uid="{00000000-0005-0000-0000-00009E010000}"/>
    <cellStyle name="40% - Акцент1 3 2 2" xfId="368" xr:uid="{00000000-0005-0000-0000-00009F010000}"/>
    <cellStyle name="40% - Акцент1 3 2 2 2" xfId="369" xr:uid="{00000000-0005-0000-0000-0000A0010000}"/>
    <cellStyle name="40% - Акцент1 3 2 3" xfId="370" xr:uid="{00000000-0005-0000-0000-0000A1010000}"/>
    <cellStyle name="40% - Акцент1 3 2 4" xfId="371" xr:uid="{00000000-0005-0000-0000-0000A2010000}"/>
    <cellStyle name="40% - Акцент1 3 3" xfId="372" xr:uid="{00000000-0005-0000-0000-0000A3010000}"/>
    <cellStyle name="40% - Акцент1 3 3 2" xfId="373" xr:uid="{00000000-0005-0000-0000-0000A4010000}"/>
    <cellStyle name="40% - Акцент1 3 4" xfId="374" xr:uid="{00000000-0005-0000-0000-0000A5010000}"/>
    <cellStyle name="40% - Акцент1 3 4 2" xfId="375" xr:uid="{00000000-0005-0000-0000-0000A6010000}"/>
    <cellStyle name="40% - Акцент1 3 5" xfId="376" xr:uid="{00000000-0005-0000-0000-0000A7010000}"/>
    <cellStyle name="40% - Акцент1 3 6" xfId="377" xr:uid="{00000000-0005-0000-0000-0000A8010000}"/>
    <cellStyle name="40% - Акцент1 4" xfId="378" xr:uid="{00000000-0005-0000-0000-0000A9010000}"/>
    <cellStyle name="40% — акцент1 4" xfId="379" xr:uid="{00000000-0005-0000-0000-0000AA010000}"/>
    <cellStyle name="40% - Акцент1 4 2" xfId="380" xr:uid="{00000000-0005-0000-0000-0000AB010000}"/>
    <cellStyle name="40% - Акцент1 4 2 2" xfId="381" xr:uid="{00000000-0005-0000-0000-0000AC010000}"/>
    <cellStyle name="40% - Акцент1 4 2 2 2" xfId="382" xr:uid="{00000000-0005-0000-0000-0000AD010000}"/>
    <cellStyle name="40% - Акцент1 4 2 3" xfId="383" xr:uid="{00000000-0005-0000-0000-0000AE010000}"/>
    <cellStyle name="40% - Акцент1 4 2 4" xfId="384" xr:uid="{00000000-0005-0000-0000-0000AF010000}"/>
    <cellStyle name="40% - Акцент1 4 3" xfId="385" xr:uid="{00000000-0005-0000-0000-0000B0010000}"/>
    <cellStyle name="40% - Акцент1 4 3 2" xfId="386" xr:uid="{00000000-0005-0000-0000-0000B1010000}"/>
    <cellStyle name="40% - Акцент1 4 4" xfId="387" xr:uid="{00000000-0005-0000-0000-0000B2010000}"/>
    <cellStyle name="40% - Акцент1 4 4 2" xfId="388" xr:uid="{00000000-0005-0000-0000-0000B3010000}"/>
    <cellStyle name="40% - Акцент1 4 5" xfId="389" xr:uid="{00000000-0005-0000-0000-0000B4010000}"/>
    <cellStyle name="40% - Акцент1 5" xfId="390" xr:uid="{00000000-0005-0000-0000-0000B5010000}"/>
    <cellStyle name="40% — акцент1 5" xfId="391" xr:uid="{00000000-0005-0000-0000-0000B6010000}"/>
    <cellStyle name="40% - Акцент1 5 2" xfId="392" xr:uid="{00000000-0005-0000-0000-0000B7010000}"/>
    <cellStyle name="40% - Акцент1 5 2 2" xfId="393" xr:uid="{00000000-0005-0000-0000-0000B8010000}"/>
    <cellStyle name="40% - Акцент1 5 3" xfId="394" xr:uid="{00000000-0005-0000-0000-0000B9010000}"/>
    <cellStyle name="40% - Акцент1 5 3 2" xfId="395" xr:uid="{00000000-0005-0000-0000-0000BA010000}"/>
    <cellStyle name="40% - Акцент1 5 4" xfId="396" xr:uid="{00000000-0005-0000-0000-0000BB010000}"/>
    <cellStyle name="40% - Акцент1 6" xfId="397" xr:uid="{00000000-0005-0000-0000-0000BC010000}"/>
    <cellStyle name="40% - Акцент1 6 2" xfId="398" xr:uid="{00000000-0005-0000-0000-0000BD010000}"/>
    <cellStyle name="40% - Акцент1 6 2 2" xfId="399" xr:uid="{00000000-0005-0000-0000-0000BE010000}"/>
    <cellStyle name="40% - Акцент1 6 3" xfId="400" xr:uid="{00000000-0005-0000-0000-0000BF010000}"/>
    <cellStyle name="40% - Акцент1 6 3 2" xfId="401" xr:uid="{00000000-0005-0000-0000-0000C0010000}"/>
    <cellStyle name="40% - Акцент1 6 4" xfId="402" xr:uid="{00000000-0005-0000-0000-0000C1010000}"/>
    <cellStyle name="40% - Акцент1 7" xfId="403" xr:uid="{00000000-0005-0000-0000-0000C2010000}"/>
    <cellStyle name="40% - Акцент1 7 2" xfId="404" xr:uid="{00000000-0005-0000-0000-0000C3010000}"/>
    <cellStyle name="40% - Акцент1 7 2 2" xfId="405" xr:uid="{00000000-0005-0000-0000-0000C4010000}"/>
    <cellStyle name="40% - Акцент1 7 3" xfId="406" xr:uid="{00000000-0005-0000-0000-0000C5010000}"/>
    <cellStyle name="40% - Акцент1 7 4" xfId="407" xr:uid="{00000000-0005-0000-0000-0000C6010000}"/>
    <cellStyle name="40% - Акцент2 2" xfId="408" xr:uid="{00000000-0005-0000-0000-0000C7010000}"/>
    <cellStyle name="40% — акцент2 2" xfId="409" xr:uid="{00000000-0005-0000-0000-0000C8010000}"/>
    <cellStyle name="40% - Акцент2 2 2" xfId="410" xr:uid="{00000000-0005-0000-0000-0000C9010000}"/>
    <cellStyle name="40% — акцент2 2 2" xfId="411" xr:uid="{00000000-0005-0000-0000-0000CA010000}"/>
    <cellStyle name="40% - Акцент2 2 2 2" xfId="412" xr:uid="{00000000-0005-0000-0000-0000CB010000}"/>
    <cellStyle name="40% - Акцент2 2 2 2 2" xfId="413" xr:uid="{00000000-0005-0000-0000-0000CC010000}"/>
    <cellStyle name="40% - Акцент2 2 2 3" xfId="414" xr:uid="{00000000-0005-0000-0000-0000CD010000}"/>
    <cellStyle name="40% - Акцент2 2 2 4" xfId="415" xr:uid="{00000000-0005-0000-0000-0000CE010000}"/>
    <cellStyle name="40% - Акцент2 2 3" xfId="416" xr:uid="{00000000-0005-0000-0000-0000CF010000}"/>
    <cellStyle name="40% - Акцент2 2 3 2" xfId="417" xr:uid="{00000000-0005-0000-0000-0000D0010000}"/>
    <cellStyle name="40% - Акцент2 2 4" xfId="418" xr:uid="{00000000-0005-0000-0000-0000D1010000}"/>
    <cellStyle name="40% - Акцент2 2 4 2" xfId="419" xr:uid="{00000000-0005-0000-0000-0000D2010000}"/>
    <cellStyle name="40% - Акцент2 2 5" xfId="420" xr:uid="{00000000-0005-0000-0000-0000D3010000}"/>
    <cellStyle name="40% - Акцент2 2 5 2" xfId="421" xr:uid="{00000000-0005-0000-0000-0000D4010000}"/>
    <cellStyle name="40% - Акцент2 2 6" xfId="422" xr:uid="{00000000-0005-0000-0000-0000D5010000}"/>
    <cellStyle name="40% - Акцент2 3" xfId="423" xr:uid="{00000000-0005-0000-0000-0000D6010000}"/>
    <cellStyle name="40% — акцент2 3" xfId="424" xr:uid="{00000000-0005-0000-0000-0000D7010000}"/>
    <cellStyle name="40% - Акцент2 3 2" xfId="425" xr:uid="{00000000-0005-0000-0000-0000D8010000}"/>
    <cellStyle name="40% - Акцент2 3 2 2" xfId="426" xr:uid="{00000000-0005-0000-0000-0000D9010000}"/>
    <cellStyle name="40% - Акцент2 3 2 2 2" xfId="427" xr:uid="{00000000-0005-0000-0000-0000DA010000}"/>
    <cellStyle name="40% - Акцент2 3 2 3" xfId="428" xr:uid="{00000000-0005-0000-0000-0000DB010000}"/>
    <cellStyle name="40% - Акцент2 3 2 4" xfId="429" xr:uid="{00000000-0005-0000-0000-0000DC010000}"/>
    <cellStyle name="40% - Акцент2 3 3" xfId="430" xr:uid="{00000000-0005-0000-0000-0000DD010000}"/>
    <cellStyle name="40% - Акцент2 3 3 2" xfId="431" xr:uid="{00000000-0005-0000-0000-0000DE010000}"/>
    <cellStyle name="40% - Акцент2 3 4" xfId="432" xr:uid="{00000000-0005-0000-0000-0000DF010000}"/>
    <cellStyle name="40% - Акцент2 3 4 2" xfId="433" xr:uid="{00000000-0005-0000-0000-0000E0010000}"/>
    <cellStyle name="40% - Акцент2 3 5" xfId="434" xr:uid="{00000000-0005-0000-0000-0000E1010000}"/>
    <cellStyle name="40% - Акцент2 3 6" xfId="435" xr:uid="{00000000-0005-0000-0000-0000E2010000}"/>
    <cellStyle name="40% - Акцент2 4" xfId="436" xr:uid="{00000000-0005-0000-0000-0000E3010000}"/>
    <cellStyle name="40% — акцент2 4" xfId="437" xr:uid="{00000000-0005-0000-0000-0000E4010000}"/>
    <cellStyle name="40% - Акцент2 4 2" xfId="438" xr:uid="{00000000-0005-0000-0000-0000E5010000}"/>
    <cellStyle name="40% - Акцент2 4 2 2" xfId="439" xr:uid="{00000000-0005-0000-0000-0000E6010000}"/>
    <cellStyle name="40% - Акцент2 4 2 2 2" xfId="440" xr:uid="{00000000-0005-0000-0000-0000E7010000}"/>
    <cellStyle name="40% - Акцент2 4 2 3" xfId="441" xr:uid="{00000000-0005-0000-0000-0000E8010000}"/>
    <cellStyle name="40% - Акцент2 4 2 4" xfId="442" xr:uid="{00000000-0005-0000-0000-0000E9010000}"/>
    <cellStyle name="40% - Акцент2 4 3" xfId="443" xr:uid="{00000000-0005-0000-0000-0000EA010000}"/>
    <cellStyle name="40% - Акцент2 4 3 2" xfId="444" xr:uid="{00000000-0005-0000-0000-0000EB010000}"/>
    <cellStyle name="40% - Акцент2 4 4" xfId="445" xr:uid="{00000000-0005-0000-0000-0000EC010000}"/>
    <cellStyle name="40% - Акцент2 4 4 2" xfId="446" xr:uid="{00000000-0005-0000-0000-0000ED010000}"/>
    <cellStyle name="40% - Акцент2 4 5" xfId="447" xr:uid="{00000000-0005-0000-0000-0000EE010000}"/>
    <cellStyle name="40% - Акцент2 5" xfId="448" xr:uid="{00000000-0005-0000-0000-0000EF010000}"/>
    <cellStyle name="40% — акцент2 5" xfId="449" xr:uid="{00000000-0005-0000-0000-0000F0010000}"/>
    <cellStyle name="40% - Акцент2 5 2" xfId="450" xr:uid="{00000000-0005-0000-0000-0000F1010000}"/>
    <cellStyle name="40% - Акцент2 5 2 2" xfId="451" xr:uid="{00000000-0005-0000-0000-0000F2010000}"/>
    <cellStyle name="40% - Акцент2 5 3" xfId="452" xr:uid="{00000000-0005-0000-0000-0000F3010000}"/>
    <cellStyle name="40% - Акцент2 5 3 2" xfId="453" xr:uid="{00000000-0005-0000-0000-0000F4010000}"/>
    <cellStyle name="40% - Акцент2 5 4" xfId="454" xr:uid="{00000000-0005-0000-0000-0000F5010000}"/>
    <cellStyle name="40% - Акцент2 6" xfId="455" xr:uid="{00000000-0005-0000-0000-0000F6010000}"/>
    <cellStyle name="40% - Акцент2 6 2" xfId="456" xr:uid="{00000000-0005-0000-0000-0000F7010000}"/>
    <cellStyle name="40% - Акцент2 6 2 2" xfId="457" xr:uid="{00000000-0005-0000-0000-0000F8010000}"/>
    <cellStyle name="40% - Акцент2 6 3" xfId="458" xr:uid="{00000000-0005-0000-0000-0000F9010000}"/>
    <cellStyle name="40% - Акцент2 6 3 2" xfId="459" xr:uid="{00000000-0005-0000-0000-0000FA010000}"/>
    <cellStyle name="40% - Акцент2 6 4" xfId="460" xr:uid="{00000000-0005-0000-0000-0000FB010000}"/>
    <cellStyle name="40% - Акцент2 7" xfId="461" xr:uid="{00000000-0005-0000-0000-0000FC010000}"/>
    <cellStyle name="40% - Акцент2 7 2" xfId="462" xr:uid="{00000000-0005-0000-0000-0000FD010000}"/>
    <cellStyle name="40% - Акцент2 7 2 2" xfId="463" xr:uid="{00000000-0005-0000-0000-0000FE010000}"/>
    <cellStyle name="40% - Акцент2 7 3" xfId="464" xr:uid="{00000000-0005-0000-0000-0000FF010000}"/>
    <cellStyle name="40% - Акцент2 7 4" xfId="465" xr:uid="{00000000-0005-0000-0000-000000020000}"/>
    <cellStyle name="40% - Акцент3 2" xfId="466" xr:uid="{00000000-0005-0000-0000-000001020000}"/>
    <cellStyle name="40% — акцент3 2" xfId="467" xr:uid="{00000000-0005-0000-0000-000002020000}"/>
    <cellStyle name="40% - Акцент3 2 2" xfId="468" xr:uid="{00000000-0005-0000-0000-000003020000}"/>
    <cellStyle name="40% — акцент3 2 2" xfId="469" xr:uid="{00000000-0005-0000-0000-000004020000}"/>
    <cellStyle name="40% - Акцент3 2 2 2" xfId="470" xr:uid="{00000000-0005-0000-0000-000005020000}"/>
    <cellStyle name="40% - Акцент3 2 2 2 2" xfId="471" xr:uid="{00000000-0005-0000-0000-000006020000}"/>
    <cellStyle name="40% - Акцент3 2 2 3" xfId="472" xr:uid="{00000000-0005-0000-0000-000007020000}"/>
    <cellStyle name="40% - Акцент3 2 2 4" xfId="473" xr:uid="{00000000-0005-0000-0000-000008020000}"/>
    <cellStyle name="40% - Акцент3 2 3" xfId="474" xr:uid="{00000000-0005-0000-0000-000009020000}"/>
    <cellStyle name="40% - Акцент3 2 3 2" xfId="475" xr:uid="{00000000-0005-0000-0000-00000A020000}"/>
    <cellStyle name="40% - Акцент3 2 4" xfId="476" xr:uid="{00000000-0005-0000-0000-00000B020000}"/>
    <cellStyle name="40% - Акцент3 2 4 2" xfId="477" xr:uid="{00000000-0005-0000-0000-00000C020000}"/>
    <cellStyle name="40% - Акцент3 2 5" xfId="478" xr:uid="{00000000-0005-0000-0000-00000D020000}"/>
    <cellStyle name="40% - Акцент3 2 5 2" xfId="479" xr:uid="{00000000-0005-0000-0000-00000E020000}"/>
    <cellStyle name="40% - Акцент3 2 6" xfId="480" xr:uid="{00000000-0005-0000-0000-00000F020000}"/>
    <cellStyle name="40% - Акцент3 3" xfId="481" xr:uid="{00000000-0005-0000-0000-000010020000}"/>
    <cellStyle name="40% — акцент3 3" xfId="482" xr:uid="{00000000-0005-0000-0000-000011020000}"/>
    <cellStyle name="40% - Акцент3 3 2" xfId="483" xr:uid="{00000000-0005-0000-0000-000012020000}"/>
    <cellStyle name="40% - Акцент3 3 2 2" xfId="484" xr:uid="{00000000-0005-0000-0000-000013020000}"/>
    <cellStyle name="40% - Акцент3 3 2 2 2" xfId="485" xr:uid="{00000000-0005-0000-0000-000014020000}"/>
    <cellStyle name="40% - Акцент3 3 2 3" xfId="486" xr:uid="{00000000-0005-0000-0000-000015020000}"/>
    <cellStyle name="40% - Акцент3 3 2 4" xfId="487" xr:uid="{00000000-0005-0000-0000-000016020000}"/>
    <cellStyle name="40% - Акцент3 3 3" xfId="488" xr:uid="{00000000-0005-0000-0000-000017020000}"/>
    <cellStyle name="40% - Акцент3 3 3 2" xfId="489" xr:uid="{00000000-0005-0000-0000-000018020000}"/>
    <cellStyle name="40% - Акцент3 3 4" xfId="490" xr:uid="{00000000-0005-0000-0000-000019020000}"/>
    <cellStyle name="40% - Акцент3 3 4 2" xfId="491" xr:uid="{00000000-0005-0000-0000-00001A020000}"/>
    <cellStyle name="40% - Акцент3 3 5" xfId="492" xr:uid="{00000000-0005-0000-0000-00001B020000}"/>
    <cellStyle name="40% - Акцент3 3 6" xfId="493" xr:uid="{00000000-0005-0000-0000-00001C020000}"/>
    <cellStyle name="40% - Акцент3 4" xfId="494" xr:uid="{00000000-0005-0000-0000-00001D020000}"/>
    <cellStyle name="40% — акцент3 4" xfId="495" xr:uid="{00000000-0005-0000-0000-00001E020000}"/>
    <cellStyle name="40% - Акцент3 4 2" xfId="496" xr:uid="{00000000-0005-0000-0000-00001F020000}"/>
    <cellStyle name="40% - Акцент3 4 2 2" xfId="497" xr:uid="{00000000-0005-0000-0000-000020020000}"/>
    <cellStyle name="40% - Акцент3 4 2 2 2" xfId="498" xr:uid="{00000000-0005-0000-0000-000021020000}"/>
    <cellStyle name="40% - Акцент3 4 2 3" xfId="499" xr:uid="{00000000-0005-0000-0000-000022020000}"/>
    <cellStyle name="40% - Акцент3 4 2 4" xfId="500" xr:uid="{00000000-0005-0000-0000-000023020000}"/>
    <cellStyle name="40% - Акцент3 4 3" xfId="501" xr:uid="{00000000-0005-0000-0000-000024020000}"/>
    <cellStyle name="40% - Акцент3 4 3 2" xfId="502" xr:uid="{00000000-0005-0000-0000-000025020000}"/>
    <cellStyle name="40% - Акцент3 4 4" xfId="503" xr:uid="{00000000-0005-0000-0000-000026020000}"/>
    <cellStyle name="40% - Акцент3 4 4 2" xfId="504" xr:uid="{00000000-0005-0000-0000-000027020000}"/>
    <cellStyle name="40% - Акцент3 4 5" xfId="505" xr:uid="{00000000-0005-0000-0000-000028020000}"/>
    <cellStyle name="40% - Акцент3 5" xfId="506" xr:uid="{00000000-0005-0000-0000-000029020000}"/>
    <cellStyle name="40% — акцент3 5" xfId="507" xr:uid="{00000000-0005-0000-0000-00002A020000}"/>
    <cellStyle name="40% - Акцент3 5 2" xfId="508" xr:uid="{00000000-0005-0000-0000-00002B020000}"/>
    <cellStyle name="40% - Акцент3 5 2 2" xfId="509" xr:uid="{00000000-0005-0000-0000-00002C020000}"/>
    <cellStyle name="40% - Акцент3 5 3" xfId="510" xr:uid="{00000000-0005-0000-0000-00002D020000}"/>
    <cellStyle name="40% - Акцент3 5 3 2" xfId="511" xr:uid="{00000000-0005-0000-0000-00002E020000}"/>
    <cellStyle name="40% - Акцент3 5 4" xfId="512" xr:uid="{00000000-0005-0000-0000-00002F020000}"/>
    <cellStyle name="40% - Акцент3 6" xfId="513" xr:uid="{00000000-0005-0000-0000-000030020000}"/>
    <cellStyle name="40% - Акцент3 6 2" xfId="514" xr:uid="{00000000-0005-0000-0000-000031020000}"/>
    <cellStyle name="40% - Акцент3 6 2 2" xfId="515" xr:uid="{00000000-0005-0000-0000-000032020000}"/>
    <cellStyle name="40% - Акцент3 6 3" xfId="516" xr:uid="{00000000-0005-0000-0000-000033020000}"/>
    <cellStyle name="40% - Акцент3 6 3 2" xfId="517" xr:uid="{00000000-0005-0000-0000-000034020000}"/>
    <cellStyle name="40% - Акцент3 6 4" xfId="518" xr:uid="{00000000-0005-0000-0000-000035020000}"/>
    <cellStyle name="40% - Акцент3 7" xfId="519" xr:uid="{00000000-0005-0000-0000-000036020000}"/>
    <cellStyle name="40% - Акцент3 7 2" xfId="520" xr:uid="{00000000-0005-0000-0000-000037020000}"/>
    <cellStyle name="40% - Акцент3 7 2 2" xfId="521" xr:uid="{00000000-0005-0000-0000-000038020000}"/>
    <cellStyle name="40% - Акцент3 7 3" xfId="522" xr:uid="{00000000-0005-0000-0000-000039020000}"/>
    <cellStyle name="40% - Акцент3 7 4" xfId="523" xr:uid="{00000000-0005-0000-0000-00003A020000}"/>
    <cellStyle name="40% - Акцент4 2" xfId="524" xr:uid="{00000000-0005-0000-0000-00003B020000}"/>
    <cellStyle name="40% — акцент4 2" xfId="525" xr:uid="{00000000-0005-0000-0000-00003C020000}"/>
    <cellStyle name="40% - Акцент4 2 2" xfId="526" xr:uid="{00000000-0005-0000-0000-00003D020000}"/>
    <cellStyle name="40% — акцент4 2 2" xfId="527" xr:uid="{00000000-0005-0000-0000-00003E020000}"/>
    <cellStyle name="40% - Акцент4 2 2 2" xfId="528" xr:uid="{00000000-0005-0000-0000-00003F020000}"/>
    <cellStyle name="40% - Акцент4 2 2 2 2" xfId="529" xr:uid="{00000000-0005-0000-0000-000040020000}"/>
    <cellStyle name="40% - Акцент4 2 2 3" xfId="530" xr:uid="{00000000-0005-0000-0000-000041020000}"/>
    <cellStyle name="40% - Акцент4 2 2 4" xfId="531" xr:uid="{00000000-0005-0000-0000-000042020000}"/>
    <cellStyle name="40% - Акцент4 2 3" xfId="532" xr:uid="{00000000-0005-0000-0000-000043020000}"/>
    <cellStyle name="40% - Акцент4 2 3 2" xfId="533" xr:uid="{00000000-0005-0000-0000-000044020000}"/>
    <cellStyle name="40% - Акцент4 2 4" xfId="534" xr:uid="{00000000-0005-0000-0000-000045020000}"/>
    <cellStyle name="40% - Акцент4 2 4 2" xfId="535" xr:uid="{00000000-0005-0000-0000-000046020000}"/>
    <cellStyle name="40% - Акцент4 2 5" xfId="536" xr:uid="{00000000-0005-0000-0000-000047020000}"/>
    <cellStyle name="40% - Акцент4 2 5 2" xfId="537" xr:uid="{00000000-0005-0000-0000-000048020000}"/>
    <cellStyle name="40% - Акцент4 2 6" xfId="538" xr:uid="{00000000-0005-0000-0000-000049020000}"/>
    <cellStyle name="40% - Акцент4 3" xfId="539" xr:uid="{00000000-0005-0000-0000-00004A020000}"/>
    <cellStyle name="40% — акцент4 3" xfId="540" xr:uid="{00000000-0005-0000-0000-00004B020000}"/>
    <cellStyle name="40% - Акцент4 3 2" xfId="541" xr:uid="{00000000-0005-0000-0000-00004C020000}"/>
    <cellStyle name="40% - Акцент4 3 2 2" xfId="542" xr:uid="{00000000-0005-0000-0000-00004D020000}"/>
    <cellStyle name="40% - Акцент4 3 2 2 2" xfId="543" xr:uid="{00000000-0005-0000-0000-00004E020000}"/>
    <cellStyle name="40% - Акцент4 3 2 3" xfId="544" xr:uid="{00000000-0005-0000-0000-00004F020000}"/>
    <cellStyle name="40% - Акцент4 3 2 4" xfId="545" xr:uid="{00000000-0005-0000-0000-000050020000}"/>
    <cellStyle name="40% - Акцент4 3 3" xfId="546" xr:uid="{00000000-0005-0000-0000-000051020000}"/>
    <cellStyle name="40% - Акцент4 3 3 2" xfId="547" xr:uid="{00000000-0005-0000-0000-000052020000}"/>
    <cellStyle name="40% - Акцент4 3 4" xfId="548" xr:uid="{00000000-0005-0000-0000-000053020000}"/>
    <cellStyle name="40% - Акцент4 3 4 2" xfId="549" xr:uid="{00000000-0005-0000-0000-000054020000}"/>
    <cellStyle name="40% - Акцент4 3 5" xfId="550" xr:uid="{00000000-0005-0000-0000-000055020000}"/>
    <cellStyle name="40% - Акцент4 3 6" xfId="551" xr:uid="{00000000-0005-0000-0000-000056020000}"/>
    <cellStyle name="40% - Акцент4 4" xfId="552" xr:uid="{00000000-0005-0000-0000-000057020000}"/>
    <cellStyle name="40% — акцент4 4" xfId="553" xr:uid="{00000000-0005-0000-0000-000058020000}"/>
    <cellStyle name="40% - Акцент4 4 2" xfId="554" xr:uid="{00000000-0005-0000-0000-000059020000}"/>
    <cellStyle name="40% - Акцент4 4 2 2" xfId="555" xr:uid="{00000000-0005-0000-0000-00005A020000}"/>
    <cellStyle name="40% - Акцент4 4 2 2 2" xfId="556" xr:uid="{00000000-0005-0000-0000-00005B020000}"/>
    <cellStyle name="40% - Акцент4 4 2 3" xfId="557" xr:uid="{00000000-0005-0000-0000-00005C020000}"/>
    <cellStyle name="40% - Акцент4 4 2 4" xfId="558" xr:uid="{00000000-0005-0000-0000-00005D020000}"/>
    <cellStyle name="40% - Акцент4 4 3" xfId="559" xr:uid="{00000000-0005-0000-0000-00005E020000}"/>
    <cellStyle name="40% - Акцент4 4 3 2" xfId="560" xr:uid="{00000000-0005-0000-0000-00005F020000}"/>
    <cellStyle name="40% - Акцент4 4 4" xfId="561" xr:uid="{00000000-0005-0000-0000-000060020000}"/>
    <cellStyle name="40% - Акцент4 4 4 2" xfId="562" xr:uid="{00000000-0005-0000-0000-000061020000}"/>
    <cellStyle name="40% - Акцент4 4 5" xfId="563" xr:uid="{00000000-0005-0000-0000-000062020000}"/>
    <cellStyle name="40% - Акцент4 5" xfId="564" xr:uid="{00000000-0005-0000-0000-000063020000}"/>
    <cellStyle name="40% — акцент4 5" xfId="565" xr:uid="{00000000-0005-0000-0000-000064020000}"/>
    <cellStyle name="40% - Акцент4 5 2" xfId="566" xr:uid="{00000000-0005-0000-0000-000065020000}"/>
    <cellStyle name="40% - Акцент4 5 2 2" xfId="567" xr:uid="{00000000-0005-0000-0000-000066020000}"/>
    <cellStyle name="40% - Акцент4 5 3" xfId="568" xr:uid="{00000000-0005-0000-0000-000067020000}"/>
    <cellStyle name="40% - Акцент4 5 3 2" xfId="569" xr:uid="{00000000-0005-0000-0000-000068020000}"/>
    <cellStyle name="40% - Акцент4 5 4" xfId="570" xr:uid="{00000000-0005-0000-0000-000069020000}"/>
    <cellStyle name="40% - Акцент4 6" xfId="571" xr:uid="{00000000-0005-0000-0000-00006A020000}"/>
    <cellStyle name="40% - Акцент4 6 2" xfId="572" xr:uid="{00000000-0005-0000-0000-00006B020000}"/>
    <cellStyle name="40% - Акцент4 6 2 2" xfId="573" xr:uid="{00000000-0005-0000-0000-00006C020000}"/>
    <cellStyle name="40% - Акцент4 6 3" xfId="574" xr:uid="{00000000-0005-0000-0000-00006D020000}"/>
    <cellStyle name="40% - Акцент4 6 3 2" xfId="575" xr:uid="{00000000-0005-0000-0000-00006E020000}"/>
    <cellStyle name="40% - Акцент4 6 4" xfId="576" xr:uid="{00000000-0005-0000-0000-00006F020000}"/>
    <cellStyle name="40% - Акцент4 7" xfId="577" xr:uid="{00000000-0005-0000-0000-000070020000}"/>
    <cellStyle name="40% - Акцент4 7 2" xfId="578" xr:uid="{00000000-0005-0000-0000-000071020000}"/>
    <cellStyle name="40% - Акцент4 7 2 2" xfId="579" xr:uid="{00000000-0005-0000-0000-000072020000}"/>
    <cellStyle name="40% - Акцент4 7 3" xfId="580" xr:uid="{00000000-0005-0000-0000-000073020000}"/>
    <cellStyle name="40% - Акцент4 7 4" xfId="581" xr:uid="{00000000-0005-0000-0000-000074020000}"/>
    <cellStyle name="40% - Акцент5 2" xfId="582" xr:uid="{00000000-0005-0000-0000-000075020000}"/>
    <cellStyle name="40% — акцент5 2" xfId="583" xr:uid="{00000000-0005-0000-0000-000076020000}"/>
    <cellStyle name="40% - Акцент5 2 2" xfId="584" xr:uid="{00000000-0005-0000-0000-000077020000}"/>
    <cellStyle name="40% — акцент5 2 2" xfId="585" xr:uid="{00000000-0005-0000-0000-000078020000}"/>
    <cellStyle name="40% - Акцент5 2 2 2" xfId="586" xr:uid="{00000000-0005-0000-0000-000079020000}"/>
    <cellStyle name="40% - Акцент5 2 2 2 2" xfId="587" xr:uid="{00000000-0005-0000-0000-00007A020000}"/>
    <cellStyle name="40% - Акцент5 2 2 3" xfId="588" xr:uid="{00000000-0005-0000-0000-00007B020000}"/>
    <cellStyle name="40% - Акцент5 2 2 4" xfId="589" xr:uid="{00000000-0005-0000-0000-00007C020000}"/>
    <cellStyle name="40% - Акцент5 2 3" xfId="590" xr:uid="{00000000-0005-0000-0000-00007D020000}"/>
    <cellStyle name="40% - Акцент5 2 3 2" xfId="591" xr:uid="{00000000-0005-0000-0000-00007E020000}"/>
    <cellStyle name="40% - Акцент5 2 4" xfId="592" xr:uid="{00000000-0005-0000-0000-00007F020000}"/>
    <cellStyle name="40% - Акцент5 2 4 2" xfId="593" xr:uid="{00000000-0005-0000-0000-000080020000}"/>
    <cellStyle name="40% - Акцент5 2 5" xfId="594" xr:uid="{00000000-0005-0000-0000-000081020000}"/>
    <cellStyle name="40% - Акцент5 2 5 2" xfId="595" xr:uid="{00000000-0005-0000-0000-000082020000}"/>
    <cellStyle name="40% - Акцент5 2 6" xfId="596" xr:uid="{00000000-0005-0000-0000-000083020000}"/>
    <cellStyle name="40% - Акцент5 3" xfId="597" xr:uid="{00000000-0005-0000-0000-000084020000}"/>
    <cellStyle name="40% — акцент5 3" xfId="598" xr:uid="{00000000-0005-0000-0000-000085020000}"/>
    <cellStyle name="40% - Акцент5 3 2" xfId="599" xr:uid="{00000000-0005-0000-0000-000086020000}"/>
    <cellStyle name="40% - Акцент5 3 2 2" xfId="600" xr:uid="{00000000-0005-0000-0000-000087020000}"/>
    <cellStyle name="40% - Акцент5 3 2 2 2" xfId="601" xr:uid="{00000000-0005-0000-0000-000088020000}"/>
    <cellStyle name="40% - Акцент5 3 2 3" xfId="602" xr:uid="{00000000-0005-0000-0000-000089020000}"/>
    <cellStyle name="40% - Акцент5 3 2 4" xfId="603" xr:uid="{00000000-0005-0000-0000-00008A020000}"/>
    <cellStyle name="40% - Акцент5 3 3" xfId="604" xr:uid="{00000000-0005-0000-0000-00008B020000}"/>
    <cellStyle name="40% - Акцент5 3 3 2" xfId="605" xr:uid="{00000000-0005-0000-0000-00008C020000}"/>
    <cellStyle name="40% - Акцент5 3 4" xfId="606" xr:uid="{00000000-0005-0000-0000-00008D020000}"/>
    <cellStyle name="40% - Акцент5 3 4 2" xfId="607" xr:uid="{00000000-0005-0000-0000-00008E020000}"/>
    <cellStyle name="40% - Акцент5 3 5" xfId="608" xr:uid="{00000000-0005-0000-0000-00008F020000}"/>
    <cellStyle name="40% - Акцент5 3 6" xfId="609" xr:uid="{00000000-0005-0000-0000-000090020000}"/>
    <cellStyle name="40% - Акцент5 4" xfId="610" xr:uid="{00000000-0005-0000-0000-000091020000}"/>
    <cellStyle name="40% — акцент5 4" xfId="611" xr:uid="{00000000-0005-0000-0000-000092020000}"/>
    <cellStyle name="40% - Акцент5 4 2" xfId="612" xr:uid="{00000000-0005-0000-0000-000093020000}"/>
    <cellStyle name="40% - Акцент5 4 2 2" xfId="613" xr:uid="{00000000-0005-0000-0000-000094020000}"/>
    <cellStyle name="40% - Акцент5 4 2 2 2" xfId="614" xr:uid="{00000000-0005-0000-0000-000095020000}"/>
    <cellStyle name="40% - Акцент5 4 2 3" xfId="615" xr:uid="{00000000-0005-0000-0000-000096020000}"/>
    <cellStyle name="40% - Акцент5 4 2 4" xfId="616" xr:uid="{00000000-0005-0000-0000-000097020000}"/>
    <cellStyle name="40% - Акцент5 4 3" xfId="617" xr:uid="{00000000-0005-0000-0000-000098020000}"/>
    <cellStyle name="40% - Акцент5 4 3 2" xfId="618" xr:uid="{00000000-0005-0000-0000-000099020000}"/>
    <cellStyle name="40% - Акцент5 4 4" xfId="619" xr:uid="{00000000-0005-0000-0000-00009A020000}"/>
    <cellStyle name="40% - Акцент5 4 4 2" xfId="620" xr:uid="{00000000-0005-0000-0000-00009B020000}"/>
    <cellStyle name="40% - Акцент5 4 5" xfId="621" xr:uid="{00000000-0005-0000-0000-00009C020000}"/>
    <cellStyle name="40% - Акцент5 5" xfId="622" xr:uid="{00000000-0005-0000-0000-00009D020000}"/>
    <cellStyle name="40% — акцент5 5" xfId="623" xr:uid="{00000000-0005-0000-0000-00009E020000}"/>
    <cellStyle name="40% - Акцент5 5 2" xfId="624" xr:uid="{00000000-0005-0000-0000-00009F020000}"/>
    <cellStyle name="40% - Акцент5 5 2 2" xfId="625" xr:uid="{00000000-0005-0000-0000-0000A0020000}"/>
    <cellStyle name="40% - Акцент5 5 3" xfId="626" xr:uid="{00000000-0005-0000-0000-0000A1020000}"/>
    <cellStyle name="40% - Акцент5 5 3 2" xfId="627" xr:uid="{00000000-0005-0000-0000-0000A2020000}"/>
    <cellStyle name="40% - Акцент5 5 4" xfId="628" xr:uid="{00000000-0005-0000-0000-0000A3020000}"/>
    <cellStyle name="40% - Акцент5 6" xfId="629" xr:uid="{00000000-0005-0000-0000-0000A4020000}"/>
    <cellStyle name="40% - Акцент5 6 2" xfId="630" xr:uid="{00000000-0005-0000-0000-0000A5020000}"/>
    <cellStyle name="40% - Акцент5 6 2 2" xfId="631" xr:uid="{00000000-0005-0000-0000-0000A6020000}"/>
    <cellStyle name="40% - Акцент5 6 3" xfId="632" xr:uid="{00000000-0005-0000-0000-0000A7020000}"/>
    <cellStyle name="40% - Акцент5 6 3 2" xfId="633" xr:uid="{00000000-0005-0000-0000-0000A8020000}"/>
    <cellStyle name="40% - Акцент5 6 4" xfId="634" xr:uid="{00000000-0005-0000-0000-0000A9020000}"/>
    <cellStyle name="40% - Акцент5 7" xfId="635" xr:uid="{00000000-0005-0000-0000-0000AA020000}"/>
    <cellStyle name="40% - Акцент5 7 2" xfId="636" xr:uid="{00000000-0005-0000-0000-0000AB020000}"/>
    <cellStyle name="40% - Акцент5 7 2 2" xfId="637" xr:uid="{00000000-0005-0000-0000-0000AC020000}"/>
    <cellStyle name="40% - Акцент5 7 3" xfId="638" xr:uid="{00000000-0005-0000-0000-0000AD020000}"/>
    <cellStyle name="40% - Акцент5 7 4" xfId="639" xr:uid="{00000000-0005-0000-0000-0000AE020000}"/>
    <cellStyle name="40% - Акцент6 2" xfId="640" xr:uid="{00000000-0005-0000-0000-0000AF020000}"/>
    <cellStyle name="40% — акцент6 2" xfId="641" xr:uid="{00000000-0005-0000-0000-0000B0020000}"/>
    <cellStyle name="40% - Акцент6 2 2" xfId="642" xr:uid="{00000000-0005-0000-0000-0000B1020000}"/>
    <cellStyle name="40% — акцент6 2 2" xfId="643" xr:uid="{00000000-0005-0000-0000-0000B2020000}"/>
    <cellStyle name="40% - Акцент6 2 2 2" xfId="644" xr:uid="{00000000-0005-0000-0000-0000B3020000}"/>
    <cellStyle name="40% - Акцент6 2 2 2 2" xfId="645" xr:uid="{00000000-0005-0000-0000-0000B4020000}"/>
    <cellStyle name="40% - Акцент6 2 2 3" xfId="646" xr:uid="{00000000-0005-0000-0000-0000B5020000}"/>
    <cellStyle name="40% - Акцент6 2 2 4" xfId="647" xr:uid="{00000000-0005-0000-0000-0000B6020000}"/>
    <cellStyle name="40% - Акцент6 2 3" xfId="648" xr:uid="{00000000-0005-0000-0000-0000B7020000}"/>
    <cellStyle name="40% - Акцент6 2 3 2" xfId="649" xr:uid="{00000000-0005-0000-0000-0000B8020000}"/>
    <cellStyle name="40% - Акцент6 2 4" xfId="650" xr:uid="{00000000-0005-0000-0000-0000B9020000}"/>
    <cellStyle name="40% - Акцент6 2 4 2" xfId="651" xr:uid="{00000000-0005-0000-0000-0000BA020000}"/>
    <cellStyle name="40% - Акцент6 2 5" xfId="652" xr:uid="{00000000-0005-0000-0000-0000BB020000}"/>
    <cellStyle name="40% - Акцент6 2 5 2" xfId="653" xr:uid="{00000000-0005-0000-0000-0000BC020000}"/>
    <cellStyle name="40% - Акцент6 2 6" xfId="654" xr:uid="{00000000-0005-0000-0000-0000BD020000}"/>
    <cellStyle name="40% - Акцент6 3" xfId="655" xr:uid="{00000000-0005-0000-0000-0000BE020000}"/>
    <cellStyle name="40% — акцент6 3" xfId="656" xr:uid="{00000000-0005-0000-0000-0000BF020000}"/>
    <cellStyle name="40% - Акцент6 3 2" xfId="657" xr:uid="{00000000-0005-0000-0000-0000C0020000}"/>
    <cellStyle name="40% - Акцент6 3 2 2" xfId="658" xr:uid="{00000000-0005-0000-0000-0000C1020000}"/>
    <cellStyle name="40% - Акцент6 3 2 2 2" xfId="659" xr:uid="{00000000-0005-0000-0000-0000C2020000}"/>
    <cellStyle name="40% - Акцент6 3 2 3" xfId="660" xr:uid="{00000000-0005-0000-0000-0000C3020000}"/>
    <cellStyle name="40% - Акцент6 3 2 4" xfId="661" xr:uid="{00000000-0005-0000-0000-0000C4020000}"/>
    <cellStyle name="40% - Акцент6 3 3" xfId="662" xr:uid="{00000000-0005-0000-0000-0000C5020000}"/>
    <cellStyle name="40% - Акцент6 3 3 2" xfId="663" xr:uid="{00000000-0005-0000-0000-0000C6020000}"/>
    <cellStyle name="40% - Акцент6 3 4" xfId="664" xr:uid="{00000000-0005-0000-0000-0000C7020000}"/>
    <cellStyle name="40% - Акцент6 3 4 2" xfId="665" xr:uid="{00000000-0005-0000-0000-0000C8020000}"/>
    <cellStyle name="40% - Акцент6 3 5" xfId="666" xr:uid="{00000000-0005-0000-0000-0000C9020000}"/>
    <cellStyle name="40% - Акцент6 3 6" xfId="667" xr:uid="{00000000-0005-0000-0000-0000CA020000}"/>
    <cellStyle name="40% - Акцент6 4" xfId="668" xr:uid="{00000000-0005-0000-0000-0000CB020000}"/>
    <cellStyle name="40% — акцент6 4" xfId="669" xr:uid="{00000000-0005-0000-0000-0000CC020000}"/>
    <cellStyle name="40% - Акцент6 4 2" xfId="670" xr:uid="{00000000-0005-0000-0000-0000CD020000}"/>
    <cellStyle name="40% - Акцент6 4 2 2" xfId="671" xr:uid="{00000000-0005-0000-0000-0000CE020000}"/>
    <cellStyle name="40% - Акцент6 4 2 2 2" xfId="672" xr:uid="{00000000-0005-0000-0000-0000CF020000}"/>
    <cellStyle name="40% - Акцент6 4 2 3" xfId="673" xr:uid="{00000000-0005-0000-0000-0000D0020000}"/>
    <cellStyle name="40% - Акцент6 4 2 4" xfId="674" xr:uid="{00000000-0005-0000-0000-0000D1020000}"/>
    <cellStyle name="40% - Акцент6 4 3" xfId="675" xr:uid="{00000000-0005-0000-0000-0000D2020000}"/>
    <cellStyle name="40% - Акцент6 4 3 2" xfId="676" xr:uid="{00000000-0005-0000-0000-0000D3020000}"/>
    <cellStyle name="40% - Акцент6 4 4" xfId="677" xr:uid="{00000000-0005-0000-0000-0000D4020000}"/>
    <cellStyle name="40% - Акцент6 4 4 2" xfId="678" xr:uid="{00000000-0005-0000-0000-0000D5020000}"/>
    <cellStyle name="40% - Акцент6 4 5" xfId="679" xr:uid="{00000000-0005-0000-0000-0000D6020000}"/>
    <cellStyle name="40% - Акцент6 5" xfId="680" xr:uid="{00000000-0005-0000-0000-0000D7020000}"/>
    <cellStyle name="40% — акцент6 5" xfId="681" xr:uid="{00000000-0005-0000-0000-0000D8020000}"/>
    <cellStyle name="40% - Акцент6 5 2" xfId="682" xr:uid="{00000000-0005-0000-0000-0000D9020000}"/>
    <cellStyle name="40% - Акцент6 5 2 2" xfId="683" xr:uid="{00000000-0005-0000-0000-0000DA020000}"/>
    <cellStyle name="40% - Акцент6 5 3" xfId="684" xr:uid="{00000000-0005-0000-0000-0000DB020000}"/>
    <cellStyle name="40% - Акцент6 5 3 2" xfId="685" xr:uid="{00000000-0005-0000-0000-0000DC020000}"/>
    <cellStyle name="40% - Акцент6 5 4" xfId="686" xr:uid="{00000000-0005-0000-0000-0000DD020000}"/>
    <cellStyle name="40% - Акцент6 6" xfId="687" xr:uid="{00000000-0005-0000-0000-0000DE020000}"/>
    <cellStyle name="40% - Акцент6 6 2" xfId="688" xr:uid="{00000000-0005-0000-0000-0000DF020000}"/>
    <cellStyle name="40% - Акцент6 6 2 2" xfId="689" xr:uid="{00000000-0005-0000-0000-0000E0020000}"/>
    <cellStyle name="40% - Акцент6 6 3" xfId="690" xr:uid="{00000000-0005-0000-0000-0000E1020000}"/>
    <cellStyle name="40% - Акцент6 6 3 2" xfId="691" xr:uid="{00000000-0005-0000-0000-0000E2020000}"/>
    <cellStyle name="40% - Акцент6 6 4" xfId="692" xr:uid="{00000000-0005-0000-0000-0000E3020000}"/>
    <cellStyle name="40% - Акцент6 7" xfId="693" xr:uid="{00000000-0005-0000-0000-0000E4020000}"/>
    <cellStyle name="40% - Акцент6 7 2" xfId="694" xr:uid="{00000000-0005-0000-0000-0000E5020000}"/>
    <cellStyle name="40% - Акцент6 7 2 2" xfId="695" xr:uid="{00000000-0005-0000-0000-0000E6020000}"/>
    <cellStyle name="40% - Акцент6 7 3" xfId="696" xr:uid="{00000000-0005-0000-0000-0000E7020000}"/>
    <cellStyle name="40% - Акцент6 7 4" xfId="697" xr:uid="{00000000-0005-0000-0000-0000E8020000}"/>
    <cellStyle name="60% — акцент1 2" xfId="698" xr:uid="{00000000-0005-0000-0000-0000E9020000}"/>
    <cellStyle name="60% — акцент2 2" xfId="699" xr:uid="{00000000-0005-0000-0000-0000EA020000}"/>
    <cellStyle name="60% — акцент3 2" xfId="700" xr:uid="{00000000-0005-0000-0000-0000EB020000}"/>
    <cellStyle name="60% — акцент4 2" xfId="701" xr:uid="{00000000-0005-0000-0000-0000EC020000}"/>
    <cellStyle name="60% — акцент5 2" xfId="702" xr:uid="{00000000-0005-0000-0000-0000ED020000}"/>
    <cellStyle name="60% — акцент6 2" xfId="703" xr:uid="{00000000-0005-0000-0000-0000EE020000}"/>
    <cellStyle name="st16" xfId="704" xr:uid="{00000000-0005-0000-0000-0000EF020000}"/>
    <cellStyle name="xl27" xfId="705" xr:uid="{00000000-0005-0000-0000-0000F0020000}"/>
    <cellStyle name="xl27 2" xfId="706" xr:uid="{00000000-0005-0000-0000-0000F1020000}"/>
    <cellStyle name="Акцент1 2" xfId="707" xr:uid="{00000000-0005-0000-0000-0000F2020000}"/>
    <cellStyle name="Акцент2 2" xfId="708" xr:uid="{00000000-0005-0000-0000-0000F3020000}"/>
    <cellStyle name="Акцент3 2" xfId="709" xr:uid="{00000000-0005-0000-0000-0000F4020000}"/>
    <cellStyle name="Акцент4 2" xfId="710" xr:uid="{00000000-0005-0000-0000-0000F5020000}"/>
    <cellStyle name="Акцент5 2" xfId="711" xr:uid="{00000000-0005-0000-0000-0000F6020000}"/>
    <cellStyle name="Акцент6 2" xfId="712" xr:uid="{00000000-0005-0000-0000-0000F7020000}"/>
    <cellStyle name="Ввод  2" xfId="713" xr:uid="{00000000-0005-0000-0000-0000F8020000}"/>
    <cellStyle name="Вывод 2" xfId="714" xr:uid="{00000000-0005-0000-0000-0000F9020000}"/>
    <cellStyle name="Вычисление 2" xfId="715" xr:uid="{00000000-0005-0000-0000-0000FA020000}"/>
    <cellStyle name="Гиперссылка" xfId="1" builtinId="8"/>
    <cellStyle name="Заголовок 1 2" xfId="716" xr:uid="{00000000-0005-0000-0000-0000FB020000}"/>
    <cellStyle name="Заголовок 2 2" xfId="717" xr:uid="{00000000-0005-0000-0000-0000FC020000}"/>
    <cellStyle name="Заголовок 3 2" xfId="718" xr:uid="{00000000-0005-0000-0000-0000FD020000}"/>
    <cellStyle name="Заголовок 4 2" xfId="719" xr:uid="{00000000-0005-0000-0000-0000FE020000}"/>
    <cellStyle name="Итог 2" xfId="720" xr:uid="{00000000-0005-0000-0000-0000FF020000}"/>
    <cellStyle name="Контрольная ячейка 2" xfId="721" xr:uid="{00000000-0005-0000-0000-000000030000}"/>
    <cellStyle name="Название 2" xfId="722" xr:uid="{00000000-0005-0000-0000-000001030000}"/>
    <cellStyle name="Название 3" xfId="723" xr:uid="{00000000-0005-0000-0000-000002030000}"/>
    <cellStyle name="Нейтральный 2" xfId="724" xr:uid="{00000000-0005-0000-0000-000003030000}"/>
    <cellStyle name="Обычный" xfId="0" builtinId="0"/>
    <cellStyle name="Обычный 10" xfId="725" xr:uid="{00000000-0005-0000-0000-000004030000}"/>
    <cellStyle name="Обычный 10 2" xfId="726" xr:uid="{00000000-0005-0000-0000-000005030000}"/>
    <cellStyle name="Обычный 10 3" xfId="727" xr:uid="{00000000-0005-0000-0000-000006030000}"/>
    <cellStyle name="Обычный 11" xfId="728" xr:uid="{00000000-0005-0000-0000-000007030000}"/>
    <cellStyle name="Обычный 12" xfId="729" xr:uid="{00000000-0005-0000-0000-000008030000}"/>
    <cellStyle name="Обычный 12 2" xfId="730" xr:uid="{00000000-0005-0000-0000-000009030000}"/>
    <cellStyle name="Обычный 13" xfId="731" xr:uid="{00000000-0005-0000-0000-00000A030000}"/>
    <cellStyle name="Обычный 14" xfId="732" xr:uid="{00000000-0005-0000-0000-00000B030000}"/>
    <cellStyle name="Обычный 15" xfId="733" xr:uid="{00000000-0005-0000-0000-00000C030000}"/>
    <cellStyle name="Обычный 2" xfId="734" xr:uid="{00000000-0005-0000-0000-00000D030000}"/>
    <cellStyle name="Обычный 2 2" xfId="735" xr:uid="{00000000-0005-0000-0000-00000E030000}"/>
    <cellStyle name="Обычный 2 2 2" xfId="736" xr:uid="{00000000-0005-0000-0000-00000F030000}"/>
    <cellStyle name="Обычный 2 2 2 2" xfId="737" xr:uid="{00000000-0005-0000-0000-000010030000}"/>
    <cellStyle name="Обычный 2 2 3" xfId="738" xr:uid="{00000000-0005-0000-0000-000011030000}"/>
    <cellStyle name="Обычный 2 2 3 2" xfId="739" xr:uid="{00000000-0005-0000-0000-000012030000}"/>
    <cellStyle name="Обычный 2 2 4" xfId="740" xr:uid="{00000000-0005-0000-0000-000013030000}"/>
    <cellStyle name="Обычный 2 3" xfId="741" xr:uid="{00000000-0005-0000-0000-000014030000}"/>
    <cellStyle name="Обычный 2 3 2" xfId="742" xr:uid="{00000000-0005-0000-0000-000015030000}"/>
    <cellStyle name="Обычный 2 4" xfId="743" xr:uid="{00000000-0005-0000-0000-000016030000}"/>
    <cellStyle name="Обычный 2 4 2" xfId="744" xr:uid="{00000000-0005-0000-0000-000017030000}"/>
    <cellStyle name="Обычный 2 5" xfId="745" xr:uid="{00000000-0005-0000-0000-000018030000}"/>
    <cellStyle name="Обычный 2 6" xfId="746" xr:uid="{00000000-0005-0000-0000-000019030000}"/>
    <cellStyle name="Обычный 2_ВНУТРЕННИЕ ОБОРОТЫ 2014" xfId="747" xr:uid="{00000000-0005-0000-0000-00001A030000}"/>
    <cellStyle name="Обычный 3" xfId="748" xr:uid="{00000000-0005-0000-0000-00001B030000}"/>
    <cellStyle name="Обычный 3 2" xfId="749" xr:uid="{00000000-0005-0000-0000-00001C030000}"/>
    <cellStyle name="Обычный 3 2 2" xfId="750" xr:uid="{00000000-0005-0000-0000-00001D030000}"/>
    <cellStyle name="Обычный 3 2 2 2" xfId="751" xr:uid="{00000000-0005-0000-0000-00001E030000}"/>
    <cellStyle name="Обычный 3 2 3" xfId="752" xr:uid="{00000000-0005-0000-0000-00001F030000}"/>
    <cellStyle name="Обычный 3 2 3 2" xfId="753" xr:uid="{00000000-0005-0000-0000-000020030000}"/>
    <cellStyle name="Обычный 3 2 4" xfId="754" xr:uid="{00000000-0005-0000-0000-000021030000}"/>
    <cellStyle name="Обычный 3 3" xfId="755" xr:uid="{00000000-0005-0000-0000-000022030000}"/>
    <cellStyle name="Обычный 3 3 2" xfId="756" xr:uid="{00000000-0005-0000-0000-000023030000}"/>
    <cellStyle name="Обычный 3 4" xfId="757" xr:uid="{00000000-0005-0000-0000-000024030000}"/>
    <cellStyle name="Обычный 3 4 2" xfId="758" xr:uid="{00000000-0005-0000-0000-000025030000}"/>
    <cellStyle name="Обычный 3 5" xfId="759" xr:uid="{00000000-0005-0000-0000-000026030000}"/>
    <cellStyle name="Обычный 3 6" xfId="760" xr:uid="{00000000-0005-0000-0000-000027030000}"/>
    <cellStyle name="Обычный 4" xfId="761" xr:uid="{00000000-0005-0000-0000-000028030000}"/>
    <cellStyle name="Обычный 5" xfId="762" xr:uid="{00000000-0005-0000-0000-000029030000}"/>
    <cellStyle name="Обычный 5 2" xfId="763" xr:uid="{00000000-0005-0000-0000-00002A030000}"/>
    <cellStyle name="Обычный 5 3" xfId="764" xr:uid="{00000000-0005-0000-0000-00002B030000}"/>
    <cellStyle name="Обычный 6" xfId="765" xr:uid="{00000000-0005-0000-0000-00002C030000}"/>
    <cellStyle name="Обычный 6 2" xfId="766" xr:uid="{00000000-0005-0000-0000-00002D030000}"/>
    <cellStyle name="Обычный 6 3" xfId="767" xr:uid="{00000000-0005-0000-0000-00002E030000}"/>
    <cellStyle name="Обычный 7" xfId="768" xr:uid="{00000000-0005-0000-0000-00002F030000}"/>
    <cellStyle name="Обычный 7 2" xfId="769" xr:uid="{00000000-0005-0000-0000-000030030000}"/>
    <cellStyle name="Обычный 7 3" xfId="770" xr:uid="{00000000-0005-0000-0000-000031030000}"/>
    <cellStyle name="Обычный 8" xfId="771" xr:uid="{00000000-0005-0000-0000-000032030000}"/>
    <cellStyle name="Обычный 8 2" xfId="772" xr:uid="{00000000-0005-0000-0000-000033030000}"/>
    <cellStyle name="Обычный 8 3" xfId="773" xr:uid="{00000000-0005-0000-0000-000034030000}"/>
    <cellStyle name="Обычный 9" xfId="774" xr:uid="{00000000-0005-0000-0000-000035030000}"/>
    <cellStyle name="Обычный 9 2" xfId="775" xr:uid="{00000000-0005-0000-0000-000036030000}"/>
    <cellStyle name="Обычный 9 3" xfId="776" xr:uid="{00000000-0005-0000-0000-000037030000}"/>
    <cellStyle name="Плохой 2" xfId="777" xr:uid="{00000000-0005-0000-0000-000038030000}"/>
    <cellStyle name="Пояснение 2" xfId="778" xr:uid="{00000000-0005-0000-0000-000039030000}"/>
    <cellStyle name="Примечание 2" xfId="779" xr:uid="{00000000-0005-0000-0000-00003A030000}"/>
    <cellStyle name="Примечание 2 2" xfId="780" xr:uid="{00000000-0005-0000-0000-00003B030000}"/>
    <cellStyle name="Примечание 2 3" xfId="781" xr:uid="{00000000-0005-0000-0000-00003C030000}"/>
    <cellStyle name="Примечание 3" xfId="782" xr:uid="{00000000-0005-0000-0000-00003D030000}"/>
    <cellStyle name="Примечание 3 2" xfId="783" xr:uid="{00000000-0005-0000-0000-00003E030000}"/>
    <cellStyle name="Примечание 3 3" xfId="784" xr:uid="{00000000-0005-0000-0000-00003F030000}"/>
    <cellStyle name="Примечание 4" xfId="785" xr:uid="{00000000-0005-0000-0000-000040030000}"/>
    <cellStyle name="Примечание 4 2" xfId="786" xr:uid="{00000000-0005-0000-0000-000041030000}"/>
    <cellStyle name="Примечание 4 3" xfId="787" xr:uid="{00000000-0005-0000-0000-000042030000}"/>
    <cellStyle name="Примечание 5" xfId="788" xr:uid="{00000000-0005-0000-0000-000043030000}"/>
    <cellStyle name="Примечание 5 2" xfId="789" xr:uid="{00000000-0005-0000-0000-000044030000}"/>
    <cellStyle name="Примечание 5 2 2" xfId="790" xr:uid="{00000000-0005-0000-0000-000045030000}"/>
    <cellStyle name="Примечание 5 2 2 2" xfId="791" xr:uid="{00000000-0005-0000-0000-000046030000}"/>
    <cellStyle name="Примечание 5 2 3" xfId="792" xr:uid="{00000000-0005-0000-0000-000047030000}"/>
    <cellStyle name="Примечание 5 2 4" xfId="793" xr:uid="{00000000-0005-0000-0000-000048030000}"/>
    <cellStyle name="Примечание 5 3" xfId="794" xr:uid="{00000000-0005-0000-0000-000049030000}"/>
    <cellStyle name="Примечание 5 3 2" xfId="795" xr:uid="{00000000-0005-0000-0000-00004A030000}"/>
    <cellStyle name="Примечание 5 4" xfId="796" xr:uid="{00000000-0005-0000-0000-00004B030000}"/>
    <cellStyle name="Примечание 5 4 2" xfId="797" xr:uid="{00000000-0005-0000-0000-00004C030000}"/>
    <cellStyle name="Примечание 5 5" xfId="798" xr:uid="{00000000-0005-0000-0000-00004D030000}"/>
    <cellStyle name="Примечание 6" xfId="799" xr:uid="{00000000-0005-0000-0000-00004E030000}"/>
    <cellStyle name="Примечание 6 2" xfId="800" xr:uid="{00000000-0005-0000-0000-00004F030000}"/>
    <cellStyle name="Примечание 6 2 2" xfId="801" xr:uid="{00000000-0005-0000-0000-000050030000}"/>
    <cellStyle name="Примечание 6 3" xfId="802" xr:uid="{00000000-0005-0000-0000-000051030000}"/>
    <cellStyle name="Примечание 6 3 2" xfId="803" xr:uid="{00000000-0005-0000-0000-000052030000}"/>
    <cellStyle name="Примечание 6 4" xfId="804" xr:uid="{00000000-0005-0000-0000-000053030000}"/>
    <cellStyle name="Примечание 7" xfId="805" xr:uid="{00000000-0005-0000-0000-000054030000}"/>
    <cellStyle name="Примечание 7 2" xfId="806" xr:uid="{00000000-0005-0000-0000-000055030000}"/>
    <cellStyle name="Примечание 7 2 2" xfId="807" xr:uid="{00000000-0005-0000-0000-000056030000}"/>
    <cellStyle name="Примечание 7 3" xfId="808" xr:uid="{00000000-0005-0000-0000-000057030000}"/>
    <cellStyle name="Примечание 7 3 2" xfId="809" xr:uid="{00000000-0005-0000-0000-000058030000}"/>
    <cellStyle name="Примечание 7 4" xfId="810" xr:uid="{00000000-0005-0000-0000-000059030000}"/>
    <cellStyle name="Связанная ячейка 2" xfId="811" xr:uid="{00000000-0005-0000-0000-00005A030000}"/>
    <cellStyle name="Текст предупреждения 2" xfId="812" xr:uid="{00000000-0005-0000-0000-00005B030000}"/>
    <cellStyle name="Финансовый 2" xfId="813" xr:uid="{00000000-0005-0000-0000-00005C030000}"/>
    <cellStyle name="Финансовый 2 2" xfId="814" xr:uid="{00000000-0005-0000-0000-00005D030000}"/>
    <cellStyle name="Финансовый 3" xfId="815" xr:uid="{00000000-0005-0000-0000-00005E030000}"/>
    <cellStyle name="Финансовый 4" xfId="816" xr:uid="{00000000-0005-0000-0000-00005F030000}"/>
    <cellStyle name="Финансовый 5" xfId="817" xr:uid="{00000000-0005-0000-0000-000060030000}"/>
    <cellStyle name="Хороший 2" xfId="818" xr:uid="{00000000-0005-0000-0000-0000610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consultantplus://offline/ref=B349F0DB4733DDACEA3AE8B8718D31F390A56CEAF9572A1A5327B250AA62CDA5EB31839A0E6987F5118A148DFC1E0C244E588D9872BC0887CAD9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8"/>
  <sheetViews>
    <sheetView tabSelected="1" view="pageBreakPreview" topLeftCell="A56" zoomScaleNormal="100" workbookViewId="0">
      <selection activeCell="D45" sqref="D45"/>
    </sheetView>
  </sheetViews>
  <sheetFormatPr defaultColWidth="9.140625" defaultRowHeight="16.5"/>
  <cols>
    <col min="1" max="1" width="31" style="1" customWidth="1"/>
    <col min="2" max="2" width="95.42578125" style="2" customWidth="1"/>
    <col min="3" max="3" width="20.85546875" style="3" customWidth="1"/>
    <col min="4" max="4" width="24.7109375" style="4" customWidth="1"/>
    <col min="5" max="5" width="14.5703125" style="4" customWidth="1"/>
    <col min="6" max="16384" width="9.140625" style="5"/>
  </cols>
  <sheetData>
    <row r="1" spans="1:7" ht="18.75">
      <c r="A1" s="6"/>
      <c r="B1" s="7"/>
      <c r="C1" s="4"/>
      <c r="D1" s="44" t="s">
        <v>222</v>
      </c>
      <c r="E1" s="44"/>
    </row>
    <row r="2" spans="1:7" ht="23.25" customHeight="1">
      <c r="A2" s="45" t="s">
        <v>0</v>
      </c>
      <c r="B2" s="46"/>
      <c r="C2" s="8"/>
    </row>
    <row r="3" spans="1:7" ht="28.5" customHeight="1">
      <c r="A3" s="45" t="s">
        <v>252</v>
      </c>
      <c r="B3" s="46"/>
      <c r="C3" s="8"/>
    </row>
    <row r="4" spans="1:7">
      <c r="A4" s="4"/>
    </row>
    <row r="5" spans="1:7">
      <c r="A5" s="48" t="s">
        <v>1</v>
      </c>
      <c r="B5" s="48" t="s">
        <v>2</v>
      </c>
      <c r="C5" s="47" t="s">
        <v>3</v>
      </c>
      <c r="D5" s="47"/>
      <c r="E5" s="47"/>
    </row>
    <row r="6" spans="1:7" ht="33.950000000000003" customHeight="1">
      <c r="A6" s="48"/>
      <c r="B6" s="48"/>
      <c r="C6" s="10" t="s">
        <v>223</v>
      </c>
      <c r="D6" s="10" t="s">
        <v>225</v>
      </c>
      <c r="E6" s="10" t="s">
        <v>224</v>
      </c>
    </row>
    <row r="7" spans="1:7">
      <c r="A7" s="9">
        <v>1</v>
      </c>
      <c r="B7" s="9">
        <v>2</v>
      </c>
      <c r="C7" s="9">
        <v>3</v>
      </c>
      <c r="D7" s="9">
        <v>4</v>
      </c>
      <c r="E7" s="9">
        <v>5</v>
      </c>
    </row>
    <row r="8" spans="1:7">
      <c r="A8" s="11" t="s">
        <v>4</v>
      </c>
      <c r="B8" s="12" t="s">
        <v>5</v>
      </c>
      <c r="C8" s="13">
        <f>SUM(C9+C20+C25+C32+C38+C40+C51+C55+C58+C65+C93)</f>
        <v>365279000</v>
      </c>
      <c r="D8" s="13">
        <f>SUM(D9+D20+D25+D32+D38+D40+D51+D55+D58+D65+D93)</f>
        <v>374954254.11999995</v>
      </c>
      <c r="E8" s="13">
        <f t="shared" ref="E8:E24" si="0">D8/C8*100</f>
        <v>102.64872990782388</v>
      </c>
    </row>
    <row r="9" spans="1:7">
      <c r="A9" s="11" t="s">
        <v>6</v>
      </c>
      <c r="B9" s="12" t="s">
        <v>7</v>
      </c>
      <c r="C9" s="13">
        <f>SUM(C10:C19)</f>
        <v>292262000</v>
      </c>
      <c r="D9" s="13">
        <f>SUM(D10:D19)</f>
        <v>298291960.05999994</v>
      </c>
      <c r="E9" s="13">
        <f t="shared" si="0"/>
        <v>102.06320358445502</v>
      </c>
    </row>
    <row r="10" spans="1:7" ht="168" customHeight="1">
      <c r="A10" s="14" t="s">
        <v>8</v>
      </c>
      <c r="B10" s="15" t="s">
        <v>9</v>
      </c>
      <c r="C10" s="16">
        <v>201267000</v>
      </c>
      <c r="D10" s="16">
        <v>214695748.28</v>
      </c>
      <c r="E10" s="16">
        <f t="shared" si="0"/>
        <v>106.67210634629623</v>
      </c>
      <c r="G10" s="17"/>
    </row>
    <row r="11" spans="1:7" ht="118.5" customHeight="1">
      <c r="A11" s="14" t="s">
        <v>10</v>
      </c>
      <c r="B11" s="18" t="s">
        <v>11</v>
      </c>
      <c r="C11" s="16">
        <v>400000</v>
      </c>
      <c r="D11" s="16">
        <v>305351.51</v>
      </c>
      <c r="E11" s="16">
        <f t="shared" si="0"/>
        <v>76.337877500000005</v>
      </c>
      <c r="G11" s="17"/>
    </row>
    <row r="12" spans="1:7" ht="118.5" customHeight="1">
      <c r="A12" s="14" t="s">
        <v>226</v>
      </c>
      <c r="B12" s="18" t="s">
        <v>239</v>
      </c>
      <c r="C12" s="16">
        <v>0</v>
      </c>
      <c r="D12" s="16">
        <v>162758.23000000001</v>
      </c>
      <c r="E12" s="16" t="e">
        <f t="shared" si="0"/>
        <v>#DIV/0!</v>
      </c>
      <c r="G12" s="17"/>
    </row>
    <row r="13" spans="1:7" ht="137.1" customHeight="1">
      <c r="A13" s="14" t="s">
        <v>12</v>
      </c>
      <c r="B13" s="18" t="s">
        <v>13</v>
      </c>
      <c r="C13" s="16">
        <v>4481000</v>
      </c>
      <c r="D13" s="16">
        <v>5221445.8899999997</v>
      </c>
      <c r="E13" s="16">
        <f t="shared" si="0"/>
        <v>116.52412162463735</v>
      </c>
      <c r="G13" s="17"/>
    </row>
    <row r="14" spans="1:7" ht="72" customHeight="1">
      <c r="A14" s="14" t="s">
        <v>227</v>
      </c>
      <c r="B14" s="18" t="s">
        <v>240</v>
      </c>
      <c r="C14" s="16"/>
      <c r="D14" s="16">
        <v>11798</v>
      </c>
      <c r="E14" s="16" t="e">
        <f t="shared" si="0"/>
        <v>#DIV/0!</v>
      </c>
      <c r="G14" s="17"/>
    </row>
    <row r="15" spans="1:7" ht="333" customHeight="1">
      <c r="A15" s="14" t="s">
        <v>14</v>
      </c>
      <c r="B15" s="19" t="s">
        <v>15</v>
      </c>
      <c r="C15" s="16">
        <v>114000</v>
      </c>
      <c r="D15" s="16">
        <v>877843.73</v>
      </c>
      <c r="E15" s="16">
        <f t="shared" si="0"/>
        <v>770.03835964912275</v>
      </c>
    </row>
    <row r="16" spans="1:7" ht="41.25" customHeight="1">
      <c r="A16" s="14" t="s">
        <v>228</v>
      </c>
      <c r="B16" s="19" t="s">
        <v>241</v>
      </c>
      <c r="C16" s="16">
        <v>0</v>
      </c>
      <c r="D16" s="16">
        <v>62760</v>
      </c>
      <c r="E16" s="16" t="e">
        <f t="shared" si="0"/>
        <v>#DIV/0!</v>
      </c>
    </row>
    <row r="17" spans="1:8" ht="164.25" customHeight="1">
      <c r="A17" s="14" t="s">
        <v>16</v>
      </c>
      <c r="B17" s="20" t="s">
        <v>17</v>
      </c>
      <c r="C17" s="16">
        <v>0</v>
      </c>
      <c r="D17" s="16">
        <v>7916.68</v>
      </c>
      <c r="E17" s="16" t="e">
        <f t="shared" si="0"/>
        <v>#DIV/0!</v>
      </c>
    </row>
    <row r="18" spans="1:8" ht="51.75" customHeight="1">
      <c r="A18" s="14" t="s">
        <v>229</v>
      </c>
      <c r="B18" s="20" t="s">
        <v>242</v>
      </c>
      <c r="C18" s="16">
        <v>0</v>
      </c>
      <c r="D18" s="16">
        <v>9471</v>
      </c>
      <c r="E18" s="16" t="e">
        <f t="shared" si="0"/>
        <v>#DIV/0!</v>
      </c>
    </row>
    <row r="19" spans="1:8" ht="81" customHeight="1">
      <c r="A19" s="14" t="s">
        <v>18</v>
      </c>
      <c r="B19" s="21" t="s">
        <v>19</v>
      </c>
      <c r="C19" s="16">
        <v>86000000</v>
      </c>
      <c r="D19" s="16">
        <v>76936866.739999995</v>
      </c>
      <c r="E19" s="16">
        <f t="shared" si="0"/>
        <v>89.461472953488368</v>
      </c>
    </row>
    <row r="20" spans="1:8" ht="36.950000000000003" customHeight="1">
      <c r="A20" s="22" t="s">
        <v>20</v>
      </c>
      <c r="B20" s="12" t="s">
        <v>21</v>
      </c>
      <c r="C20" s="13">
        <f>SUM(C21:C24)</f>
        <v>38113000</v>
      </c>
      <c r="D20" s="13">
        <f>SUM(D21:D24)</f>
        <v>37439498.819999993</v>
      </c>
      <c r="E20" s="16">
        <f t="shared" si="0"/>
        <v>98.232883320651737</v>
      </c>
    </row>
    <row r="21" spans="1:8" ht="104.1" customHeight="1">
      <c r="A21" s="14" t="s">
        <v>22</v>
      </c>
      <c r="B21" s="23" t="s">
        <v>23</v>
      </c>
      <c r="C21" s="16">
        <v>19934000</v>
      </c>
      <c r="D21" s="16">
        <v>18992247.27</v>
      </c>
      <c r="E21" s="16">
        <f t="shared" si="0"/>
        <v>95.275645981739743</v>
      </c>
    </row>
    <row r="22" spans="1:8" ht="122.1" customHeight="1">
      <c r="A22" s="14" t="s">
        <v>24</v>
      </c>
      <c r="B22" s="23" t="s">
        <v>25</v>
      </c>
      <c r="C22" s="16">
        <v>90000</v>
      </c>
      <c r="D22" s="16">
        <v>111130.99</v>
      </c>
      <c r="E22" s="16">
        <f t="shared" si="0"/>
        <v>123.47887777777777</v>
      </c>
    </row>
    <row r="23" spans="1:8" ht="105.95" customHeight="1">
      <c r="A23" s="14" t="s">
        <v>26</v>
      </c>
      <c r="B23" s="23" t="s">
        <v>27</v>
      </c>
      <c r="C23" s="16">
        <v>20131000</v>
      </c>
      <c r="D23" s="16">
        <v>20235090.559999999</v>
      </c>
      <c r="E23" s="16">
        <f t="shared" si="0"/>
        <v>100.51706601758481</v>
      </c>
    </row>
    <row r="24" spans="1:8" ht="105.95" customHeight="1">
      <c r="A24" s="14" t="s">
        <v>28</v>
      </c>
      <c r="B24" s="23" t="s">
        <v>29</v>
      </c>
      <c r="C24" s="16">
        <v>-2042000</v>
      </c>
      <c r="D24" s="16">
        <v>-1898970</v>
      </c>
      <c r="E24" s="16">
        <f t="shared" si="0"/>
        <v>92.995592556317348</v>
      </c>
    </row>
    <row r="25" spans="1:8" ht="18" customHeight="1">
      <c r="A25" s="22" t="s">
        <v>30</v>
      </c>
      <c r="B25" s="12" t="s">
        <v>31</v>
      </c>
      <c r="C25" s="13">
        <f>SUM(C26:C31)</f>
        <v>4871000</v>
      </c>
      <c r="D25" s="13">
        <f>SUM(D26:D31)</f>
        <v>5992959.8799999999</v>
      </c>
      <c r="E25" s="16">
        <f t="shared" ref="E25:E87" si="1">D25/C25*100</f>
        <v>123.03346089098748</v>
      </c>
    </row>
    <row r="26" spans="1:8" ht="37.9" customHeight="1">
      <c r="A26" s="14" t="s">
        <v>32</v>
      </c>
      <c r="B26" s="23" t="s">
        <v>33</v>
      </c>
      <c r="C26" s="16">
        <v>693000</v>
      </c>
      <c r="D26" s="16">
        <v>692701.05</v>
      </c>
      <c r="E26" s="16">
        <f t="shared" si="1"/>
        <v>99.956861471861487</v>
      </c>
      <c r="F26" s="24"/>
      <c r="G26" s="24"/>
      <c r="H26" s="24"/>
    </row>
    <row r="27" spans="1:8" ht="46.5" customHeight="1">
      <c r="A27" s="14" t="s">
        <v>236</v>
      </c>
      <c r="B27" s="23" t="s">
        <v>243</v>
      </c>
      <c r="C27" s="16"/>
      <c r="D27" s="16">
        <v>1112.81</v>
      </c>
      <c r="E27" s="16" t="e">
        <f t="shared" si="1"/>
        <v>#DIV/0!</v>
      </c>
      <c r="F27" s="24"/>
      <c r="G27" s="24"/>
      <c r="H27" s="24"/>
    </row>
    <row r="28" spans="1:8" ht="69" customHeight="1">
      <c r="A28" s="14" t="s">
        <v>34</v>
      </c>
      <c r="B28" s="23" t="s">
        <v>35</v>
      </c>
      <c r="C28" s="16">
        <v>61000</v>
      </c>
      <c r="D28" s="16">
        <v>54193.03</v>
      </c>
      <c r="E28" s="16">
        <f t="shared" si="1"/>
        <v>88.841032786885251</v>
      </c>
    </row>
    <row r="29" spans="1:8" ht="26.1" customHeight="1">
      <c r="A29" s="14" t="s">
        <v>233</v>
      </c>
      <c r="B29" s="23" t="s">
        <v>36</v>
      </c>
      <c r="C29" s="16">
        <v>0</v>
      </c>
      <c r="D29" s="16">
        <v>-24.26</v>
      </c>
      <c r="E29" s="16" t="e">
        <f t="shared" si="1"/>
        <v>#DIV/0!</v>
      </c>
    </row>
    <row r="30" spans="1:8" ht="23.45" customHeight="1">
      <c r="A30" s="14" t="s">
        <v>37</v>
      </c>
      <c r="B30" s="23" t="s">
        <v>38</v>
      </c>
      <c r="C30" s="16">
        <v>467000</v>
      </c>
      <c r="D30" s="16">
        <v>472669</v>
      </c>
      <c r="E30" s="16">
        <f t="shared" si="1"/>
        <v>101.21391862955032</v>
      </c>
    </row>
    <row r="31" spans="1:8" ht="33" customHeight="1">
      <c r="A31" s="14" t="s">
        <v>39</v>
      </c>
      <c r="B31" s="23" t="s">
        <v>40</v>
      </c>
      <c r="C31" s="16">
        <v>3650000</v>
      </c>
      <c r="D31" s="16">
        <v>4772308.25</v>
      </c>
      <c r="E31" s="16">
        <f t="shared" si="1"/>
        <v>130.74817123287673</v>
      </c>
    </row>
    <row r="32" spans="1:8" ht="18.75" customHeight="1">
      <c r="A32" s="22" t="s">
        <v>41</v>
      </c>
      <c r="B32" s="12" t="s">
        <v>42</v>
      </c>
      <c r="C32" s="13">
        <f>SUM(C33+C35)</f>
        <v>6900000</v>
      </c>
      <c r="D32" s="13">
        <f>SUM(D33+D35)</f>
        <v>7865434.5800000001</v>
      </c>
      <c r="E32" s="16">
        <f t="shared" si="1"/>
        <v>113.99180550724637</v>
      </c>
    </row>
    <row r="33" spans="1:5" ht="18.75" customHeight="1">
      <c r="A33" s="25" t="s">
        <v>43</v>
      </c>
      <c r="B33" s="12" t="s">
        <v>44</v>
      </c>
      <c r="C33" s="13">
        <f>SUM(C34)</f>
        <v>3000000</v>
      </c>
      <c r="D33" s="13">
        <f>SUM(D34)</f>
        <v>3656886.63</v>
      </c>
      <c r="E33" s="16">
        <f t="shared" si="1"/>
        <v>121.896221</v>
      </c>
    </row>
    <row r="34" spans="1:5" ht="51.95" customHeight="1">
      <c r="A34" s="14" t="s">
        <v>45</v>
      </c>
      <c r="B34" s="23" t="s">
        <v>46</v>
      </c>
      <c r="C34" s="16">
        <v>3000000</v>
      </c>
      <c r="D34" s="16">
        <v>3656886.63</v>
      </c>
      <c r="E34" s="16">
        <f t="shared" si="1"/>
        <v>121.896221</v>
      </c>
    </row>
    <row r="35" spans="1:5" ht="18.75" customHeight="1">
      <c r="A35" s="25" t="s">
        <v>47</v>
      </c>
      <c r="B35" s="12" t="s">
        <v>48</v>
      </c>
      <c r="C35" s="13">
        <f>SUM(C36:C37)</f>
        <v>3900000</v>
      </c>
      <c r="D35" s="13">
        <f>SUM(D36:D37)</f>
        <v>4208547.95</v>
      </c>
      <c r="E35" s="16">
        <f t="shared" si="1"/>
        <v>107.91148589743591</v>
      </c>
    </row>
    <row r="36" spans="1:5" ht="39.950000000000003" customHeight="1">
      <c r="A36" s="14" t="s">
        <v>49</v>
      </c>
      <c r="B36" s="23" t="s">
        <v>50</v>
      </c>
      <c r="C36" s="16">
        <v>1600000</v>
      </c>
      <c r="D36" s="16">
        <v>1668676.32</v>
      </c>
      <c r="E36" s="16">
        <f t="shared" si="1"/>
        <v>104.29227</v>
      </c>
    </row>
    <row r="37" spans="1:5" ht="33">
      <c r="A37" s="14" t="s">
        <v>51</v>
      </c>
      <c r="B37" s="23" t="s">
        <v>52</v>
      </c>
      <c r="C37" s="16">
        <v>2300000</v>
      </c>
      <c r="D37" s="16">
        <v>2539871.63</v>
      </c>
      <c r="E37" s="16">
        <f t="shared" si="1"/>
        <v>110.42920130434781</v>
      </c>
    </row>
    <row r="38" spans="1:5" ht="20.25" customHeight="1">
      <c r="A38" s="22" t="s">
        <v>53</v>
      </c>
      <c r="B38" s="12" t="s">
        <v>54</v>
      </c>
      <c r="C38" s="13">
        <f>SUM(C39:C39)</f>
        <v>5191000</v>
      </c>
      <c r="D38" s="13">
        <f>SUM(D39:D39)</f>
        <v>5740992.8899999997</v>
      </c>
      <c r="E38" s="16">
        <f t="shared" si="1"/>
        <v>110.5951240608746</v>
      </c>
    </row>
    <row r="39" spans="1:5" ht="51" customHeight="1">
      <c r="A39" s="14" t="s">
        <v>55</v>
      </c>
      <c r="B39" s="23" t="s">
        <v>56</v>
      </c>
      <c r="C39" s="16">
        <v>5191000</v>
      </c>
      <c r="D39" s="16">
        <v>5740992.8899999997</v>
      </c>
      <c r="E39" s="16">
        <f t="shared" si="1"/>
        <v>110.5951240608746</v>
      </c>
    </row>
    <row r="40" spans="1:5" ht="54" customHeight="1">
      <c r="A40" s="22" t="s">
        <v>57</v>
      </c>
      <c r="B40" s="12" t="s">
        <v>58</v>
      </c>
      <c r="C40" s="13">
        <f>SUM(C41+C42+C46)</f>
        <v>11565000</v>
      </c>
      <c r="D40" s="13">
        <f>SUM(D41+D42+D46)</f>
        <v>12776034.029999999</v>
      </c>
      <c r="E40" s="16">
        <f t="shared" si="1"/>
        <v>110.47154370946821</v>
      </c>
    </row>
    <row r="41" spans="1:5" ht="57.95" customHeight="1">
      <c r="A41" s="14" t="s">
        <v>59</v>
      </c>
      <c r="B41" s="23" t="s">
        <v>60</v>
      </c>
      <c r="C41" s="16">
        <v>0</v>
      </c>
      <c r="D41" s="16">
        <v>0</v>
      </c>
      <c r="E41" s="16" t="e">
        <f t="shared" si="1"/>
        <v>#DIV/0!</v>
      </c>
    </row>
    <row r="42" spans="1:5" ht="22.9" customHeight="1">
      <c r="A42" s="26"/>
      <c r="B42" s="12" t="s">
        <v>61</v>
      </c>
      <c r="C42" s="13">
        <f>SUM(C43:C45)</f>
        <v>10500000</v>
      </c>
      <c r="D42" s="13">
        <f>SUM(D43:D45)</f>
        <v>11637599.689999999</v>
      </c>
      <c r="E42" s="16">
        <f t="shared" si="1"/>
        <v>110.83428276190477</v>
      </c>
    </row>
    <row r="43" spans="1:5" ht="83.1" customHeight="1">
      <c r="A43" s="14" t="s">
        <v>62</v>
      </c>
      <c r="B43" s="23" t="s">
        <v>63</v>
      </c>
      <c r="C43" s="16">
        <v>3500000</v>
      </c>
      <c r="D43" s="16">
        <v>3889108.16</v>
      </c>
      <c r="E43" s="16">
        <f t="shared" si="1"/>
        <v>111.11737600000001</v>
      </c>
    </row>
    <row r="44" spans="1:5" ht="66.95" customHeight="1">
      <c r="A44" s="14" t="s">
        <v>64</v>
      </c>
      <c r="B44" s="23" t="s">
        <v>65</v>
      </c>
      <c r="C44" s="16">
        <v>7000000</v>
      </c>
      <c r="D44" s="16">
        <v>7748389.5</v>
      </c>
      <c r="E44" s="16">
        <f t="shared" si="1"/>
        <v>110.69127857142857</v>
      </c>
    </row>
    <row r="45" spans="1:5" ht="66.95" customHeight="1">
      <c r="A45" s="14" t="s">
        <v>234</v>
      </c>
      <c r="B45" s="23" t="s">
        <v>244</v>
      </c>
      <c r="C45" s="16"/>
      <c r="D45" s="16">
        <v>102.03</v>
      </c>
      <c r="E45" s="16"/>
    </row>
    <row r="46" spans="1:5" ht="24.6" customHeight="1">
      <c r="A46" s="26"/>
      <c r="B46" s="12" t="s">
        <v>66</v>
      </c>
      <c r="C46" s="13">
        <f>SUM(C47:C50)</f>
        <v>1065000</v>
      </c>
      <c r="D46" s="13">
        <f>SUM(D47:D50)</f>
        <v>1138434.3400000001</v>
      </c>
      <c r="E46" s="16">
        <f t="shared" si="1"/>
        <v>106.89524319248827</v>
      </c>
    </row>
    <row r="47" spans="1:5" ht="54" customHeight="1">
      <c r="A47" s="14" t="s">
        <v>67</v>
      </c>
      <c r="B47" s="23" t="s">
        <v>68</v>
      </c>
      <c r="C47" s="16">
        <v>195000</v>
      </c>
      <c r="D47" s="16">
        <v>194518.16</v>
      </c>
      <c r="E47" s="16">
        <f t="shared" si="1"/>
        <v>99.75290256410257</v>
      </c>
    </row>
    <row r="48" spans="1:5" ht="42.75" customHeight="1">
      <c r="A48" s="14" t="s">
        <v>234</v>
      </c>
      <c r="B48" s="23" t="s">
        <v>244</v>
      </c>
      <c r="C48" s="16">
        <v>0</v>
      </c>
      <c r="D48" s="16"/>
      <c r="E48" s="16" t="e">
        <f t="shared" si="1"/>
        <v>#DIV/0!</v>
      </c>
    </row>
    <row r="49" spans="1:5" ht="36" customHeight="1">
      <c r="A49" s="14" t="s">
        <v>69</v>
      </c>
      <c r="B49" s="23" t="s">
        <v>70</v>
      </c>
      <c r="C49" s="16">
        <v>440000</v>
      </c>
      <c r="D49" s="16">
        <v>476211.75</v>
      </c>
      <c r="E49" s="16">
        <f t="shared" si="1"/>
        <v>108.22994318181817</v>
      </c>
    </row>
    <row r="50" spans="1:5" ht="69" customHeight="1">
      <c r="A50" s="14" t="s">
        <v>71</v>
      </c>
      <c r="B50" s="23" t="s">
        <v>72</v>
      </c>
      <c r="C50" s="16">
        <v>430000</v>
      </c>
      <c r="D50" s="16">
        <v>467704.43</v>
      </c>
      <c r="E50" s="16">
        <f t="shared" si="1"/>
        <v>108.76847209302325</v>
      </c>
    </row>
    <row r="51" spans="1:5">
      <c r="A51" s="22" t="s">
        <v>73</v>
      </c>
      <c r="B51" s="12" t="s">
        <v>74</v>
      </c>
      <c r="C51" s="13">
        <f>SUM(C52:C54)</f>
        <v>287000</v>
      </c>
      <c r="D51" s="13">
        <f>SUM(D52:D54)</f>
        <v>310226.65999999997</v>
      </c>
      <c r="E51" s="16">
        <f t="shared" si="1"/>
        <v>108.09291289198606</v>
      </c>
    </row>
    <row r="52" spans="1:5" ht="35.450000000000003" customHeight="1">
      <c r="A52" s="14" t="s">
        <v>75</v>
      </c>
      <c r="B52" s="23" t="s">
        <v>76</v>
      </c>
      <c r="C52" s="16">
        <v>115000</v>
      </c>
      <c r="D52" s="16">
        <v>128299.89</v>
      </c>
      <c r="E52" s="16">
        <f t="shared" si="1"/>
        <v>111.56512173913042</v>
      </c>
    </row>
    <row r="53" spans="1:5" ht="27" customHeight="1">
      <c r="A53" s="14" t="s">
        <v>77</v>
      </c>
      <c r="B53" s="23" t="s">
        <v>78</v>
      </c>
      <c r="C53" s="16">
        <v>164000</v>
      </c>
      <c r="D53" s="16">
        <v>173519.8</v>
      </c>
      <c r="E53" s="16">
        <f t="shared" si="1"/>
        <v>105.80475609756097</v>
      </c>
    </row>
    <row r="54" spans="1:5" ht="28.9" customHeight="1">
      <c r="A54" s="14" t="s">
        <v>79</v>
      </c>
      <c r="B54" s="23" t="s">
        <v>80</v>
      </c>
      <c r="C54" s="16">
        <v>8000</v>
      </c>
      <c r="D54" s="16">
        <v>8406.9699999999993</v>
      </c>
      <c r="E54" s="16">
        <f t="shared" si="1"/>
        <v>105.08712499999999</v>
      </c>
    </row>
    <row r="55" spans="1:5" ht="33">
      <c r="A55" s="22" t="s">
        <v>81</v>
      </c>
      <c r="B55" s="12" t="s">
        <v>82</v>
      </c>
      <c r="C55" s="13">
        <f>SUM(C56:C57)</f>
        <v>1954000</v>
      </c>
      <c r="D55" s="13">
        <f>SUM(D56:D57)</f>
        <v>2162823.56</v>
      </c>
      <c r="E55" s="16">
        <f t="shared" si="1"/>
        <v>110.68697850562947</v>
      </c>
    </row>
    <row r="56" spans="1:5" ht="37.9" customHeight="1">
      <c r="A56" s="14" t="s">
        <v>83</v>
      </c>
      <c r="B56" s="23" t="s">
        <v>84</v>
      </c>
      <c r="C56" s="16">
        <v>1537000</v>
      </c>
      <c r="D56" s="16">
        <v>1517325</v>
      </c>
      <c r="E56" s="16">
        <f t="shared" si="1"/>
        <v>98.719908913467791</v>
      </c>
    </row>
    <row r="57" spans="1:5" ht="18" customHeight="1">
      <c r="A57" s="14" t="s">
        <v>85</v>
      </c>
      <c r="B57" s="23" t="s">
        <v>86</v>
      </c>
      <c r="C57" s="16">
        <v>417000</v>
      </c>
      <c r="D57" s="16">
        <v>645498.56000000006</v>
      </c>
      <c r="E57" s="16">
        <f t="shared" si="1"/>
        <v>154.79581774580339</v>
      </c>
    </row>
    <row r="58" spans="1:5">
      <c r="A58" s="25" t="s">
        <v>87</v>
      </c>
      <c r="B58" s="28" t="s">
        <v>88</v>
      </c>
      <c r="C58" s="13">
        <f>SUM(C59+C61)</f>
        <v>2753000</v>
      </c>
      <c r="D58" s="13">
        <f>SUM(D59+D61)</f>
        <v>3034429.0100000002</v>
      </c>
      <c r="E58" s="16">
        <f t="shared" si="1"/>
        <v>110.22263022157648</v>
      </c>
    </row>
    <row r="59" spans="1:5" ht="81" customHeight="1">
      <c r="A59" s="25" t="s">
        <v>89</v>
      </c>
      <c r="B59" s="12" t="s">
        <v>90</v>
      </c>
      <c r="C59" s="13">
        <f>SUM(C60)</f>
        <v>824916.66</v>
      </c>
      <c r="D59" s="13">
        <f>SUM(D60)</f>
        <v>824916.66</v>
      </c>
      <c r="E59" s="16">
        <f t="shared" si="1"/>
        <v>100</v>
      </c>
    </row>
    <row r="60" spans="1:5" ht="75.75" customHeight="1">
      <c r="A60" s="14" t="s">
        <v>91</v>
      </c>
      <c r="B60" s="23" t="s">
        <v>92</v>
      </c>
      <c r="C60" s="41">
        <v>824916.66</v>
      </c>
      <c r="D60" s="16">
        <v>824916.66</v>
      </c>
      <c r="E60" s="16">
        <f t="shared" si="1"/>
        <v>100</v>
      </c>
    </row>
    <row r="61" spans="1:5" ht="33">
      <c r="A61" s="25" t="s">
        <v>93</v>
      </c>
      <c r="B61" s="12" t="s">
        <v>94</v>
      </c>
      <c r="C61" s="13">
        <f>SUM(C62:C64)</f>
        <v>1928083.34</v>
      </c>
      <c r="D61" s="13">
        <f>SUM(D62:D64)</f>
        <v>2209512.35</v>
      </c>
      <c r="E61" s="16">
        <f t="shared" si="1"/>
        <v>114.59630941056729</v>
      </c>
    </row>
    <row r="62" spans="1:5" ht="51" customHeight="1">
      <c r="A62" s="14" t="s">
        <v>95</v>
      </c>
      <c r="B62" s="23" t="s">
        <v>96</v>
      </c>
      <c r="C62" s="41">
        <v>1775083.34</v>
      </c>
      <c r="D62" s="16">
        <v>2318075.89</v>
      </c>
      <c r="E62" s="16">
        <f t="shared" si="1"/>
        <v>130.58969332673698</v>
      </c>
    </row>
    <row r="63" spans="1:5" ht="51.95" customHeight="1">
      <c r="A63" s="14" t="s">
        <v>97</v>
      </c>
      <c r="B63" s="27" t="s">
        <v>98</v>
      </c>
      <c r="C63" s="16">
        <v>5000</v>
      </c>
      <c r="D63" s="16">
        <v>-339869.92</v>
      </c>
      <c r="E63" s="16">
        <f t="shared" si="1"/>
        <v>-6797.3984</v>
      </c>
    </row>
    <row r="64" spans="1:5" ht="66.75" customHeight="1">
      <c r="A64" s="14" t="s">
        <v>99</v>
      </c>
      <c r="B64" s="27" t="s">
        <v>100</v>
      </c>
      <c r="C64" s="16">
        <v>148000</v>
      </c>
      <c r="D64" s="16">
        <v>231306.38</v>
      </c>
      <c r="E64" s="16">
        <f t="shared" si="1"/>
        <v>156.28809459459461</v>
      </c>
    </row>
    <row r="65" spans="1:5" ht="30" customHeight="1">
      <c r="A65" s="22" t="s">
        <v>101</v>
      </c>
      <c r="B65" s="12" t="s">
        <v>102</v>
      </c>
      <c r="C65" s="13">
        <f>SUM(C66:C92)</f>
        <v>1383000</v>
      </c>
      <c r="D65" s="13">
        <f>SUM(D66:D92)</f>
        <v>1327038.1600000001</v>
      </c>
      <c r="E65" s="16">
        <f t="shared" si="1"/>
        <v>95.95359074475779</v>
      </c>
    </row>
    <row r="66" spans="1:5" ht="102" customHeight="1">
      <c r="A66" s="26" t="s">
        <v>103</v>
      </c>
      <c r="B66" s="29" t="s">
        <v>104</v>
      </c>
      <c r="C66" s="16">
        <v>3000</v>
      </c>
      <c r="D66" s="16">
        <v>2841.54</v>
      </c>
      <c r="E66" s="16">
        <f t="shared" si="1"/>
        <v>94.718000000000004</v>
      </c>
    </row>
    <row r="67" spans="1:5" ht="89.25" customHeight="1">
      <c r="A67" s="26" t="s">
        <v>230</v>
      </c>
      <c r="B67" s="29" t="s">
        <v>245</v>
      </c>
      <c r="C67" s="16">
        <v>0</v>
      </c>
      <c r="D67" s="16">
        <v>150</v>
      </c>
      <c r="E67" s="16" t="e">
        <f t="shared" si="1"/>
        <v>#DIV/0!</v>
      </c>
    </row>
    <row r="68" spans="1:5" ht="120.75" customHeight="1">
      <c r="A68" s="26" t="s">
        <v>231</v>
      </c>
      <c r="B68" s="29" t="s">
        <v>246</v>
      </c>
      <c r="C68" s="16">
        <v>0</v>
      </c>
      <c r="D68" s="16">
        <v>150</v>
      </c>
      <c r="E68" s="16" t="e">
        <f t="shared" si="1"/>
        <v>#DIV/0!</v>
      </c>
    </row>
    <row r="69" spans="1:5" ht="65.25" customHeight="1">
      <c r="A69" s="26" t="s">
        <v>105</v>
      </c>
      <c r="B69" s="29" t="s">
        <v>106</v>
      </c>
      <c r="C69" s="16">
        <v>7000</v>
      </c>
      <c r="D69" s="16">
        <v>7500</v>
      </c>
      <c r="E69" s="16">
        <f t="shared" si="1"/>
        <v>107.14285714285714</v>
      </c>
    </row>
    <row r="70" spans="1:5" ht="66.75" customHeight="1">
      <c r="A70" s="26" t="s">
        <v>107</v>
      </c>
      <c r="B70" s="29" t="s">
        <v>108</v>
      </c>
      <c r="C70" s="16">
        <v>2000</v>
      </c>
      <c r="D70" s="16">
        <v>1500</v>
      </c>
      <c r="E70" s="16">
        <f t="shared" si="1"/>
        <v>75</v>
      </c>
    </row>
    <row r="71" spans="1:5" ht="134.25" customHeight="1">
      <c r="A71" s="26" t="s">
        <v>109</v>
      </c>
      <c r="B71" s="29" t="s">
        <v>110</v>
      </c>
      <c r="C71" s="16">
        <v>4000</v>
      </c>
      <c r="D71" s="16">
        <v>6000</v>
      </c>
      <c r="E71" s="16">
        <f t="shared" si="1"/>
        <v>150</v>
      </c>
    </row>
    <row r="72" spans="1:5" ht="105" customHeight="1">
      <c r="A72" s="26" t="s">
        <v>111</v>
      </c>
      <c r="B72" s="29" t="s">
        <v>247</v>
      </c>
      <c r="C72" s="16">
        <v>0</v>
      </c>
      <c r="D72" s="16">
        <v>100</v>
      </c>
      <c r="E72" s="16" t="e">
        <f t="shared" si="1"/>
        <v>#DIV/0!</v>
      </c>
    </row>
    <row r="73" spans="1:5" ht="133.5" customHeight="1">
      <c r="A73" s="26" t="s">
        <v>112</v>
      </c>
      <c r="B73" s="29" t="s">
        <v>113</v>
      </c>
      <c r="C73" s="16">
        <v>2000</v>
      </c>
      <c r="D73" s="16">
        <v>2000</v>
      </c>
      <c r="E73" s="16">
        <f t="shared" si="1"/>
        <v>100</v>
      </c>
    </row>
    <row r="74" spans="1:5" ht="87.75" customHeight="1">
      <c r="A74" s="26" t="s">
        <v>114</v>
      </c>
      <c r="B74" s="23" t="s">
        <v>115</v>
      </c>
      <c r="C74" s="16">
        <v>11000</v>
      </c>
      <c r="D74" s="16">
        <v>10478.870000000001</v>
      </c>
      <c r="E74" s="16">
        <f t="shared" si="1"/>
        <v>95.26245454545456</v>
      </c>
    </row>
    <row r="75" spans="1:5" ht="99.75" customHeight="1">
      <c r="A75" s="26" t="s">
        <v>116</v>
      </c>
      <c r="B75" s="23" t="s">
        <v>117</v>
      </c>
      <c r="C75" s="16">
        <v>0</v>
      </c>
      <c r="D75" s="16">
        <v>479</v>
      </c>
      <c r="E75" s="16" t="e">
        <f t="shared" si="1"/>
        <v>#DIV/0!</v>
      </c>
    </row>
    <row r="76" spans="1:5" ht="70.5" customHeight="1">
      <c r="A76" s="26" t="s">
        <v>118</v>
      </c>
      <c r="B76" s="23" t="s">
        <v>119</v>
      </c>
      <c r="C76" s="16">
        <v>1000</v>
      </c>
      <c r="D76" s="16">
        <v>1000</v>
      </c>
      <c r="E76" s="16">
        <f t="shared" si="1"/>
        <v>100</v>
      </c>
    </row>
    <row r="77" spans="1:5" ht="85.5" customHeight="1">
      <c r="A77" s="26" t="s">
        <v>120</v>
      </c>
      <c r="B77" s="23" t="s">
        <v>121</v>
      </c>
      <c r="C77" s="16">
        <v>1000</v>
      </c>
      <c r="D77" s="16">
        <v>499.99</v>
      </c>
      <c r="E77" s="16">
        <f t="shared" si="1"/>
        <v>49.999000000000002</v>
      </c>
    </row>
    <row r="78" spans="1:5" ht="119.25" customHeight="1">
      <c r="A78" s="26" t="s">
        <v>122</v>
      </c>
      <c r="B78" s="23" t="s">
        <v>123</v>
      </c>
      <c r="C78" s="16">
        <v>5000</v>
      </c>
      <c r="D78" s="16">
        <v>6250</v>
      </c>
      <c r="E78" s="16">
        <f t="shared" si="1"/>
        <v>125</v>
      </c>
    </row>
    <row r="79" spans="1:5" ht="71.25" customHeight="1">
      <c r="A79" s="26" t="s">
        <v>124</v>
      </c>
      <c r="B79" s="23" t="s">
        <v>125</v>
      </c>
      <c r="C79" s="16">
        <v>0</v>
      </c>
      <c r="D79" s="16">
        <v>500</v>
      </c>
      <c r="E79" s="16" t="e">
        <f t="shared" si="1"/>
        <v>#DIV/0!</v>
      </c>
    </row>
    <row r="80" spans="1:5" ht="139.5" customHeight="1">
      <c r="A80" s="26" t="s">
        <v>126</v>
      </c>
      <c r="B80" s="23" t="s">
        <v>127</v>
      </c>
      <c r="C80" s="16">
        <v>10000</v>
      </c>
      <c r="D80" s="16">
        <v>26499.99</v>
      </c>
      <c r="E80" s="16">
        <f t="shared" si="1"/>
        <v>264.99990000000003</v>
      </c>
    </row>
    <row r="81" spans="1:5" ht="68.25" customHeight="1">
      <c r="A81" s="26" t="s">
        <v>232</v>
      </c>
      <c r="B81" s="23" t="s">
        <v>248</v>
      </c>
      <c r="C81" s="16">
        <v>0</v>
      </c>
      <c r="D81" s="16">
        <v>150</v>
      </c>
      <c r="E81" s="16" t="e">
        <f t="shared" si="1"/>
        <v>#DIV/0!</v>
      </c>
    </row>
    <row r="82" spans="1:5" ht="69.75" customHeight="1">
      <c r="A82" s="26" t="s">
        <v>128</v>
      </c>
      <c r="B82" s="23" t="s">
        <v>129</v>
      </c>
      <c r="C82" s="16">
        <v>3000</v>
      </c>
      <c r="D82" s="16">
        <v>2899.08</v>
      </c>
      <c r="E82" s="16">
        <f t="shared" si="1"/>
        <v>96.635999999999996</v>
      </c>
    </row>
    <row r="83" spans="1:5" ht="102" customHeight="1">
      <c r="A83" s="26" t="s">
        <v>130</v>
      </c>
      <c r="B83" s="23" t="s">
        <v>131</v>
      </c>
      <c r="C83" s="16">
        <v>5000</v>
      </c>
      <c r="D83" s="16">
        <v>5000</v>
      </c>
      <c r="E83" s="16">
        <f t="shared" si="1"/>
        <v>100</v>
      </c>
    </row>
    <row r="84" spans="1:5" ht="188.25" customHeight="1">
      <c r="A84" s="26" t="s">
        <v>132</v>
      </c>
      <c r="B84" s="23" t="s">
        <v>133</v>
      </c>
      <c r="C84" s="16">
        <v>8000</v>
      </c>
      <c r="D84" s="16">
        <v>18418.939999999999</v>
      </c>
      <c r="E84" s="16">
        <f t="shared" si="1"/>
        <v>230.23675</v>
      </c>
    </row>
    <row r="85" spans="1:5" ht="85.5" customHeight="1">
      <c r="A85" s="26" t="s">
        <v>134</v>
      </c>
      <c r="B85" s="23" t="s">
        <v>135</v>
      </c>
      <c r="C85" s="16">
        <v>109000</v>
      </c>
      <c r="D85" s="16">
        <v>130662.43</v>
      </c>
      <c r="E85" s="16">
        <f t="shared" si="1"/>
        <v>119.87378899082569</v>
      </c>
    </row>
    <row r="86" spans="1:5" ht="72" customHeight="1">
      <c r="A86" s="26" t="s">
        <v>136</v>
      </c>
      <c r="B86" s="30" t="s">
        <v>137</v>
      </c>
      <c r="C86" s="16">
        <v>41000</v>
      </c>
      <c r="D86" s="16">
        <v>34214.76</v>
      </c>
      <c r="E86" s="16">
        <f t="shared" si="1"/>
        <v>83.450634146341471</v>
      </c>
    </row>
    <row r="87" spans="1:5" ht="41.25" customHeight="1">
      <c r="A87" s="14" t="s">
        <v>138</v>
      </c>
      <c r="B87" s="23" t="s">
        <v>139</v>
      </c>
      <c r="C87" s="16">
        <v>45000</v>
      </c>
      <c r="D87" s="16">
        <v>49524</v>
      </c>
      <c r="E87" s="16">
        <f t="shared" si="1"/>
        <v>110.05333333333334</v>
      </c>
    </row>
    <row r="88" spans="1:5" ht="54.75" customHeight="1">
      <c r="A88" s="14" t="s">
        <v>140</v>
      </c>
      <c r="B88" s="23" t="s">
        <v>141</v>
      </c>
      <c r="C88" s="16">
        <v>42000</v>
      </c>
      <c r="D88" s="16">
        <v>42418.07</v>
      </c>
      <c r="E88" s="16">
        <f t="shared" ref="E88:E138" si="2">D88/C88*100</f>
        <v>100.99540476190477</v>
      </c>
    </row>
    <row r="89" spans="1:5" ht="55.5" customHeight="1">
      <c r="A89" s="14" t="s">
        <v>142</v>
      </c>
      <c r="B89" s="27" t="s">
        <v>143</v>
      </c>
      <c r="C89" s="16">
        <v>12000</v>
      </c>
      <c r="D89" s="16">
        <v>14137.09</v>
      </c>
      <c r="E89" s="16">
        <f t="shared" si="2"/>
        <v>117.80908333333333</v>
      </c>
    </row>
    <row r="90" spans="1:5" ht="54.75" customHeight="1">
      <c r="A90" s="14" t="s">
        <v>144</v>
      </c>
      <c r="B90" s="31" t="s">
        <v>145</v>
      </c>
      <c r="C90" s="16">
        <v>187000</v>
      </c>
      <c r="D90" s="16">
        <v>187047.38</v>
      </c>
      <c r="E90" s="16">
        <f t="shared" si="2"/>
        <v>100.02533689839572</v>
      </c>
    </row>
    <row r="91" spans="1:5" ht="54.75" customHeight="1">
      <c r="A91" s="16" t="s">
        <v>235</v>
      </c>
      <c r="B91" s="23" t="s">
        <v>249</v>
      </c>
      <c r="C91" s="16">
        <v>0</v>
      </c>
      <c r="D91" s="16">
        <v>200</v>
      </c>
      <c r="E91" s="16" t="e">
        <f t="shared" si="2"/>
        <v>#DIV/0!</v>
      </c>
    </row>
    <row r="92" spans="1:5" ht="118.5" customHeight="1">
      <c r="A92" s="26" t="s">
        <v>146</v>
      </c>
      <c r="B92" s="23" t="s">
        <v>147</v>
      </c>
      <c r="C92" s="16">
        <v>885000</v>
      </c>
      <c r="D92" s="16">
        <v>776417.02</v>
      </c>
      <c r="E92" s="16">
        <f t="shared" si="2"/>
        <v>87.730736723163844</v>
      </c>
    </row>
    <row r="93" spans="1:5">
      <c r="A93" s="22" t="s">
        <v>148</v>
      </c>
      <c r="B93" s="12" t="s">
        <v>149</v>
      </c>
      <c r="C93" s="13">
        <f>SUM(C94)</f>
        <v>0</v>
      </c>
      <c r="D93" s="13">
        <f>SUM(D94)</f>
        <v>12856.47</v>
      </c>
      <c r="E93" s="16" t="e">
        <f t="shared" si="2"/>
        <v>#DIV/0!</v>
      </c>
    </row>
    <row r="94" spans="1:5" ht="29.1" customHeight="1">
      <c r="A94" s="14" t="s">
        <v>150</v>
      </c>
      <c r="B94" s="23" t="s">
        <v>151</v>
      </c>
      <c r="C94" s="16"/>
      <c r="D94" s="16">
        <v>12856.47</v>
      </c>
      <c r="E94" s="16" t="e">
        <f t="shared" si="2"/>
        <v>#DIV/0!</v>
      </c>
    </row>
    <row r="95" spans="1:5" ht="22.15" customHeight="1">
      <c r="A95" s="22" t="s">
        <v>152</v>
      </c>
      <c r="B95" s="12" t="s">
        <v>153</v>
      </c>
      <c r="C95" s="13">
        <f>C96</f>
        <v>565465827.60000002</v>
      </c>
      <c r="D95" s="13">
        <f>D96</f>
        <v>556901301.70000005</v>
      </c>
      <c r="E95" s="16">
        <f t="shared" si="2"/>
        <v>98.485403452875246</v>
      </c>
    </row>
    <row r="96" spans="1:5" ht="33">
      <c r="A96" s="22" t="s">
        <v>154</v>
      </c>
      <c r="B96" s="12" t="s">
        <v>155</v>
      </c>
      <c r="C96" s="13">
        <f>C97+C101+C108+C131</f>
        <v>565465827.60000002</v>
      </c>
      <c r="D96" s="13">
        <f>D97+D101+D108+D131</f>
        <v>556901301.70000005</v>
      </c>
      <c r="E96" s="16">
        <f t="shared" si="2"/>
        <v>98.485403452875246</v>
      </c>
    </row>
    <row r="97" spans="1:5">
      <c r="A97" s="22" t="s">
        <v>156</v>
      </c>
      <c r="B97" s="12" t="s">
        <v>157</v>
      </c>
      <c r="C97" s="13">
        <f>SUM(C98:C100)</f>
        <v>155755185</v>
      </c>
      <c r="D97" s="13">
        <f>SUM(D98:D100)</f>
        <v>155755185</v>
      </c>
      <c r="E97" s="16">
        <f t="shared" si="2"/>
        <v>100</v>
      </c>
    </row>
    <row r="98" spans="1:5" ht="36.950000000000003" customHeight="1">
      <c r="A98" s="26" t="s">
        <v>158</v>
      </c>
      <c r="B98" s="27" t="s">
        <v>159</v>
      </c>
      <c r="C98" s="16">
        <v>153992301</v>
      </c>
      <c r="D98" s="16">
        <v>153992301</v>
      </c>
      <c r="E98" s="16">
        <f t="shared" si="2"/>
        <v>100</v>
      </c>
    </row>
    <row r="99" spans="1:5" ht="35.450000000000003" customHeight="1">
      <c r="A99" s="26" t="s">
        <v>160</v>
      </c>
      <c r="B99" s="23" t="s">
        <v>161</v>
      </c>
      <c r="C99" s="41">
        <v>1762884</v>
      </c>
      <c r="D99" s="16">
        <v>1762884</v>
      </c>
      <c r="E99" s="16">
        <f t="shared" si="2"/>
        <v>100</v>
      </c>
    </row>
    <row r="100" spans="1:5" ht="27" customHeight="1">
      <c r="A100" s="26" t="s">
        <v>162</v>
      </c>
      <c r="B100" s="27" t="s">
        <v>163</v>
      </c>
      <c r="C100" s="16"/>
      <c r="D100" s="16"/>
      <c r="E100" s="16" t="e">
        <f t="shared" si="2"/>
        <v>#DIV/0!</v>
      </c>
    </row>
    <row r="101" spans="1:5" ht="39.950000000000003" customHeight="1">
      <c r="A101" s="22" t="s">
        <v>164</v>
      </c>
      <c r="B101" s="12" t="s">
        <v>165</v>
      </c>
      <c r="C101" s="13">
        <f>SUM(C102:C107)</f>
        <v>66707146.890000001</v>
      </c>
      <c r="D101" s="13">
        <f>SUM(D102:D107)</f>
        <v>64790314.519999996</v>
      </c>
      <c r="E101" s="16">
        <f t="shared" si="2"/>
        <v>97.126496246105603</v>
      </c>
    </row>
    <row r="102" spans="1:5" ht="49.5">
      <c r="A102" s="26" t="s">
        <v>166</v>
      </c>
      <c r="B102" s="32" t="s">
        <v>167</v>
      </c>
      <c r="C102" s="33"/>
      <c r="D102" s="34"/>
      <c r="E102" s="16" t="e">
        <f t="shared" si="2"/>
        <v>#DIV/0!</v>
      </c>
    </row>
    <row r="103" spans="1:5" ht="33">
      <c r="A103" s="26" t="s">
        <v>168</v>
      </c>
      <c r="B103" s="23" t="s">
        <v>169</v>
      </c>
      <c r="C103" s="16">
        <v>4499518.0599999996</v>
      </c>
      <c r="D103" s="16">
        <v>4499518.0599999996</v>
      </c>
      <c r="E103" s="16">
        <f t="shared" si="2"/>
        <v>100</v>
      </c>
    </row>
    <row r="104" spans="1:5">
      <c r="A104" s="35" t="s">
        <v>170</v>
      </c>
      <c r="B104" s="23" t="s">
        <v>171</v>
      </c>
      <c r="C104" s="16">
        <v>3025428.73</v>
      </c>
      <c r="D104" s="16">
        <v>3025428.73</v>
      </c>
      <c r="E104" s="16">
        <f t="shared" si="2"/>
        <v>100</v>
      </c>
    </row>
    <row r="105" spans="1:5" ht="38.1" customHeight="1">
      <c r="A105" s="26" t="s">
        <v>172</v>
      </c>
      <c r="B105" s="23" t="s">
        <v>173</v>
      </c>
      <c r="C105" s="42">
        <v>12660714.289999999</v>
      </c>
      <c r="D105" s="16">
        <v>12660712.189999999</v>
      </c>
      <c r="E105" s="16">
        <f t="shared" si="2"/>
        <v>99.999983413258121</v>
      </c>
    </row>
    <row r="106" spans="1:5" ht="36" customHeight="1">
      <c r="A106" s="26" t="s">
        <v>174</v>
      </c>
      <c r="B106" s="23" t="s">
        <v>175</v>
      </c>
      <c r="C106" s="41">
        <v>897200</v>
      </c>
      <c r="D106" s="16">
        <v>897200</v>
      </c>
      <c r="E106" s="16">
        <f t="shared" si="2"/>
        <v>100</v>
      </c>
    </row>
    <row r="107" spans="1:5" ht="22.9" customHeight="1">
      <c r="A107" s="26" t="s">
        <v>176</v>
      </c>
      <c r="B107" s="23" t="s">
        <v>177</v>
      </c>
      <c r="C107" s="41">
        <v>45624285.810000002</v>
      </c>
      <c r="D107" s="16">
        <v>43707455.539999999</v>
      </c>
      <c r="E107" s="16">
        <f t="shared" si="2"/>
        <v>95.798662409790822</v>
      </c>
    </row>
    <row r="108" spans="1:5">
      <c r="A108" s="22" t="s">
        <v>178</v>
      </c>
      <c r="B108" s="12" t="s">
        <v>179</v>
      </c>
      <c r="C108" s="13">
        <f>C109+C123+C124+C125+C126+C127+C129+C128+C130</f>
        <v>312787169.06999999</v>
      </c>
      <c r="D108" s="13">
        <f>D109+D123+D124+D125+D126+D127+D129+D128+D130</f>
        <v>307976008.58000004</v>
      </c>
      <c r="E108" s="16">
        <f t="shared" si="2"/>
        <v>98.461842119577724</v>
      </c>
    </row>
    <row r="109" spans="1:5" ht="38.1" customHeight="1">
      <c r="A109" s="14" t="s">
        <v>180</v>
      </c>
      <c r="B109" s="23" t="s">
        <v>181</v>
      </c>
      <c r="C109" s="16">
        <f>SUM(C111:C122)</f>
        <v>296824182.56999999</v>
      </c>
      <c r="D109" s="16">
        <f>SUM(D111:D122)</f>
        <v>293407405.58000004</v>
      </c>
      <c r="E109" s="16">
        <f t="shared" si="2"/>
        <v>98.848888604554929</v>
      </c>
    </row>
    <row r="110" spans="1:5">
      <c r="A110" s="36"/>
      <c r="B110" s="23" t="s">
        <v>182</v>
      </c>
      <c r="C110" s="16"/>
      <c r="D110" s="16"/>
      <c r="E110" s="16" t="e">
        <f t="shared" si="2"/>
        <v>#DIV/0!</v>
      </c>
    </row>
    <row r="111" spans="1:5" ht="66.95" customHeight="1">
      <c r="A111" s="14"/>
      <c r="B111" s="23" t="s">
        <v>183</v>
      </c>
      <c r="C111" s="16">
        <v>186443206</v>
      </c>
      <c r="D111" s="16">
        <v>185524966.97</v>
      </c>
      <c r="E111" s="16">
        <f t="shared" si="2"/>
        <v>99.507496652894929</v>
      </c>
    </row>
    <row r="112" spans="1:5" ht="49.5">
      <c r="A112" s="14"/>
      <c r="B112" s="23" t="s">
        <v>184</v>
      </c>
      <c r="C112" s="16">
        <v>1229751</v>
      </c>
      <c r="D112" s="16">
        <v>1229751</v>
      </c>
      <c r="E112" s="16">
        <f t="shared" si="2"/>
        <v>100</v>
      </c>
    </row>
    <row r="113" spans="1:5" ht="36.75" customHeight="1">
      <c r="A113" s="14"/>
      <c r="B113" s="23" t="s">
        <v>185</v>
      </c>
      <c r="C113" s="16"/>
      <c r="D113" s="16"/>
      <c r="E113" s="16" t="e">
        <f t="shared" si="2"/>
        <v>#DIV/0!</v>
      </c>
    </row>
    <row r="114" spans="1:5" ht="59.25" customHeight="1">
      <c r="A114" s="14"/>
      <c r="B114" s="23" t="s">
        <v>186</v>
      </c>
      <c r="C114" s="16">
        <v>61642677</v>
      </c>
      <c r="D114" s="16">
        <v>61416828.700000003</v>
      </c>
      <c r="E114" s="16">
        <f t="shared" si="2"/>
        <v>99.633616982597957</v>
      </c>
    </row>
    <row r="115" spans="1:5" ht="49.5">
      <c r="A115" s="14"/>
      <c r="B115" s="23" t="s">
        <v>187</v>
      </c>
      <c r="C115" s="41">
        <v>2600876.14</v>
      </c>
      <c r="D115" s="16">
        <v>2500281.5</v>
      </c>
      <c r="E115" s="16">
        <f t="shared" si="2"/>
        <v>96.132278717432499</v>
      </c>
    </row>
    <row r="116" spans="1:5" ht="71.25" customHeight="1">
      <c r="A116" s="14"/>
      <c r="B116" s="23" t="s">
        <v>188</v>
      </c>
      <c r="C116" s="37">
        <v>1428455.44</v>
      </c>
      <c r="D116" s="43">
        <v>1130002.03</v>
      </c>
      <c r="E116" s="16">
        <f t="shared" si="2"/>
        <v>79.106564920219</v>
      </c>
    </row>
    <row r="117" spans="1:5" ht="69" customHeight="1">
      <c r="A117" s="14"/>
      <c r="B117" s="27" t="s">
        <v>189</v>
      </c>
      <c r="C117" s="16">
        <v>3080000</v>
      </c>
      <c r="D117" s="16">
        <v>2602973.6800000002</v>
      </c>
      <c r="E117" s="16">
        <f t="shared" si="2"/>
        <v>84.512132467532481</v>
      </c>
    </row>
    <row r="118" spans="1:5" ht="57.95" customHeight="1">
      <c r="A118" s="14"/>
      <c r="B118" s="23" t="s">
        <v>190</v>
      </c>
      <c r="C118" s="41">
        <v>17860289.289999999</v>
      </c>
      <c r="D118" s="16">
        <v>17498391.73</v>
      </c>
      <c r="E118" s="16">
        <f t="shared" si="2"/>
        <v>97.97373069313818</v>
      </c>
    </row>
    <row r="119" spans="1:5" ht="39" customHeight="1">
      <c r="A119" s="14"/>
      <c r="B119" s="27" t="s">
        <v>191</v>
      </c>
      <c r="C119" s="16">
        <v>3387.08</v>
      </c>
      <c r="D119" s="16">
        <v>3387.08</v>
      </c>
      <c r="E119" s="16">
        <f t="shared" si="2"/>
        <v>100</v>
      </c>
    </row>
    <row r="120" spans="1:5" ht="59.25" customHeight="1">
      <c r="A120" s="14"/>
      <c r="B120" s="27" t="s">
        <v>192</v>
      </c>
      <c r="C120" s="16">
        <v>4254692</v>
      </c>
      <c r="D120" s="16">
        <v>4087429</v>
      </c>
      <c r="E120" s="16">
        <f t="shared" si="2"/>
        <v>96.068740110917545</v>
      </c>
    </row>
    <row r="121" spans="1:5" ht="72" customHeight="1">
      <c r="A121" s="14"/>
      <c r="B121" s="27" t="s">
        <v>193</v>
      </c>
      <c r="C121" s="41">
        <v>15651884.619999999</v>
      </c>
      <c r="D121" s="16">
        <v>15400203.289999999</v>
      </c>
      <c r="E121" s="16">
        <f t="shared" si="2"/>
        <v>98.392006227298651</v>
      </c>
    </row>
    <row r="122" spans="1:5" ht="33">
      <c r="A122" s="14"/>
      <c r="B122" s="27" t="s">
        <v>194</v>
      </c>
      <c r="C122" s="16">
        <v>2628964</v>
      </c>
      <c r="D122" s="16">
        <v>2013190.6</v>
      </c>
      <c r="E122" s="16">
        <f t="shared" si="2"/>
        <v>76.577336167402834</v>
      </c>
    </row>
    <row r="123" spans="1:5" ht="72" customHeight="1">
      <c r="A123" s="26" t="s">
        <v>195</v>
      </c>
      <c r="B123" s="23" t="s">
        <v>196</v>
      </c>
      <c r="C123" s="16">
        <v>1563181</v>
      </c>
      <c r="D123" s="16">
        <v>1563181</v>
      </c>
      <c r="E123" s="16">
        <f t="shared" si="2"/>
        <v>100</v>
      </c>
    </row>
    <row r="124" spans="1:5" ht="54.75" customHeight="1">
      <c r="A124" s="26" t="s">
        <v>197</v>
      </c>
      <c r="B124" s="23" t="s">
        <v>198</v>
      </c>
      <c r="C124" s="16">
        <v>1284972</v>
      </c>
      <c r="D124" s="16">
        <v>1284972</v>
      </c>
      <c r="E124" s="16">
        <f t="shared" si="2"/>
        <v>100</v>
      </c>
    </row>
    <row r="125" spans="1:5" ht="70.150000000000006" customHeight="1">
      <c r="A125" s="26" t="s">
        <v>199</v>
      </c>
      <c r="B125" s="23" t="s">
        <v>200</v>
      </c>
      <c r="C125" s="16">
        <v>9481</v>
      </c>
      <c r="D125" s="16">
        <v>9481</v>
      </c>
      <c r="E125" s="16">
        <f t="shared" si="2"/>
        <v>100</v>
      </c>
    </row>
    <row r="126" spans="1:5" ht="60" customHeight="1">
      <c r="A126" s="26" t="s">
        <v>201</v>
      </c>
      <c r="B126" s="38" t="s">
        <v>202</v>
      </c>
      <c r="C126" s="41">
        <v>8206945.5</v>
      </c>
      <c r="D126" s="16">
        <v>6812562</v>
      </c>
      <c r="E126" s="16">
        <f t="shared" si="2"/>
        <v>83.009714150045227</v>
      </c>
    </row>
    <row r="127" spans="1:5" ht="40.9" customHeight="1">
      <c r="A127" s="35" t="s">
        <v>203</v>
      </c>
      <c r="B127" s="27" t="s">
        <v>204</v>
      </c>
      <c r="C127" s="16"/>
      <c r="D127" s="16"/>
      <c r="E127" s="16" t="e">
        <f t="shared" si="2"/>
        <v>#DIV/0!</v>
      </c>
    </row>
    <row r="128" spans="1:5" ht="33">
      <c r="A128" s="26" t="s">
        <v>205</v>
      </c>
      <c r="B128" s="23" t="s">
        <v>206</v>
      </c>
      <c r="C128" s="16">
        <v>1724212</v>
      </c>
      <c r="D128" s="16">
        <v>1724212</v>
      </c>
      <c r="E128" s="16">
        <f t="shared" si="2"/>
        <v>100</v>
      </c>
    </row>
    <row r="129" spans="1:5" ht="37.15" customHeight="1">
      <c r="A129" s="14" t="s">
        <v>207</v>
      </c>
      <c r="B129" s="27" t="s">
        <v>208</v>
      </c>
      <c r="C129" s="16">
        <v>2895220</v>
      </c>
      <c r="D129" s="16">
        <v>2895220</v>
      </c>
      <c r="E129" s="16">
        <f t="shared" si="2"/>
        <v>100</v>
      </c>
    </row>
    <row r="130" spans="1:5" ht="24" customHeight="1">
      <c r="A130" s="26" t="s">
        <v>209</v>
      </c>
      <c r="B130" s="23" t="s">
        <v>210</v>
      </c>
      <c r="C130" s="16">
        <v>278975</v>
      </c>
      <c r="D130" s="41">
        <v>278975</v>
      </c>
      <c r="E130" s="16">
        <f t="shared" si="2"/>
        <v>100</v>
      </c>
    </row>
    <row r="131" spans="1:5" ht="21.6" customHeight="1">
      <c r="A131" s="22" t="s">
        <v>211</v>
      </c>
      <c r="B131" s="12" t="s">
        <v>212</v>
      </c>
      <c r="C131" s="13">
        <f>SUM(C132:C135)</f>
        <v>30216326.640000001</v>
      </c>
      <c r="D131" s="13">
        <f>SUM(D132:D135)</f>
        <v>28379793.600000001</v>
      </c>
      <c r="E131" s="16">
        <f t="shared" si="2"/>
        <v>93.922050612304346</v>
      </c>
    </row>
    <row r="132" spans="1:5" ht="99.75" customHeight="1">
      <c r="A132" s="9" t="s">
        <v>213</v>
      </c>
      <c r="B132" s="18" t="s">
        <v>214</v>
      </c>
      <c r="C132" s="16">
        <v>703080</v>
      </c>
      <c r="D132" s="16">
        <v>623765.51</v>
      </c>
      <c r="E132" s="16">
        <f t="shared" si="2"/>
        <v>88.718994993457358</v>
      </c>
    </row>
    <row r="133" spans="1:5" ht="70.5" customHeight="1">
      <c r="A133" s="26" t="s">
        <v>215</v>
      </c>
      <c r="B133" s="23" t="s">
        <v>216</v>
      </c>
      <c r="C133" s="41">
        <v>1392924.74</v>
      </c>
      <c r="D133" s="16">
        <v>1345289.48</v>
      </c>
      <c r="E133" s="16">
        <f t="shared" si="2"/>
        <v>96.580198582731754</v>
      </c>
    </row>
    <row r="134" spans="1:5" ht="101.25" customHeight="1">
      <c r="A134" s="26" t="s">
        <v>217</v>
      </c>
      <c r="B134" s="23" t="s">
        <v>218</v>
      </c>
      <c r="C134" s="16">
        <v>21806460</v>
      </c>
      <c r="D134" s="16">
        <v>20096876.710000001</v>
      </c>
      <c r="E134" s="16">
        <f t="shared" si="2"/>
        <v>92.160197987201968</v>
      </c>
    </row>
    <row r="135" spans="1:5" ht="36.75" customHeight="1">
      <c r="A135" s="26" t="s">
        <v>219</v>
      </c>
      <c r="B135" s="23" t="s">
        <v>220</v>
      </c>
      <c r="C135" s="41">
        <v>6313861.9000000004</v>
      </c>
      <c r="D135" s="16">
        <v>6313861.9000000004</v>
      </c>
      <c r="E135" s="16">
        <f t="shared" si="2"/>
        <v>100</v>
      </c>
    </row>
    <row r="136" spans="1:5" ht="36.75" customHeight="1">
      <c r="A136" s="26" t="s">
        <v>237</v>
      </c>
      <c r="B136" s="23" t="s">
        <v>250</v>
      </c>
      <c r="C136" s="41">
        <v>0</v>
      </c>
      <c r="D136" s="16">
        <f>D137</f>
        <v>-645497.65</v>
      </c>
      <c r="E136" s="16" t="e">
        <f t="shared" si="2"/>
        <v>#DIV/0!</v>
      </c>
    </row>
    <row r="137" spans="1:5" ht="39" customHeight="1">
      <c r="A137" s="26" t="s">
        <v>238</v>
      </c>
      <c r="B137" s="23" t="s">
        <v>251</v>
      </c>
      <c r="C137" s="41">
        <v>0</v>
      </c>
      <c r="D137" s="16">
        <v>-645497.65</v>
      </c>
      <c r="E137" s="16" t="e">
        <f t="shared" si="2"/>
        <v>#DIV/0!</v>
      </c>
    </row>
    <row r="138" spans="1:5">
      <c r="A138" s="39"/>
      <c r="B138" s="40" t="s">
        <v>221</v>
      </c>
      <c r="C138" s="13">
        <f>SUM(C8+C95+C136)</f>
        <v>930744827.60000002</v>
      </c>
      <c r="D138" s="13">
        <f>SUM(D8+D95+D136)</f>
        <v>931210058.16999996</v>
      </c>
      <c r="E138" s="16">
        <f t="shared" si="2"/>
        <v>100.04998476018389</v>
      </c>
    </row>
  </sheetData>
  <mergeCells count="6">
    <mergeCell ref="D1:E1"/>
    <mergeCell ref="A2:B2"/>
    <mergeCell ref="A3:B3"/>
    <mergeCell ref="C5:E5"/>
    <mergeCell ref="A5:A6"/>
    <mergeCell ref="B5:B6"/>
  </mergeCells>
  <hyperlinks>
    <hyperlink ref="B86" r:id="rId1" display="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xr:uid="{00000000-0004-0000-0000-000000000000}"/>
  </hyperlinks>
  <pageMargins left="0.75" right="0.75" top="1" bottom="1" header="0.5" footer="0.5"/>
  <pageSetup paperSize="9" scale="47"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2025г</vt:lpstr>
    </vt:vector>
  </TitlesOfParts>
  <Company>APK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Vlasova_NV</dc:creator>
  <cp:lastModifiedBy>Наталья Н. Клыкова</cp:lastModifiedBy>
  <cp:lastPrinted>2022-10-14T05:46:00Z</cp:lastPrinted>
  <dcterms:created xsi:type="dcterms:W3CDTF">2005-08-18T04:46:00Z</dcterms:created>
  <dcterms:modified xsi:type="dcterms:W3CDTF">2026-04-01T23:42:39Z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ED75D289108345C2B2735DB59D6EE55C_12</vt:lpwstr>
  </property>
  <property fmtid="{D5CDD505-2E9C-101B-9397-08002B2CF9AE}" pid="3" name="KSOProductBuildVer">
    <vt:lpwstr>1049-12.2.0.21931</vt:lpwstr>
  </property>
</Properties>
</file>