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lykovaVV\Desktop\OBMEN\"/>
    </mc:Choice>
  </mc:AlternateContent>
  <xr:revisionPtr revIDLastSave="0" documentId="13_ncr:1_{EC6EFBA7-5E4B-427E-810C-6C557101A0B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Прогноз основных характеристик" sheetId="1" r:id="rId1"/>
  </sheets>
  <definedNames>
    <definedName name="_xlnm.Print_Area" localSheetId="0">'Прогноз основных характеристик'!$A$1:$H$17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0" i="1"/>
  <c r="F11" i="1"/>
  <c r="F12" i="1"/>
  <c r="F9" i="1"/>
  <c r="F7" i="1"/>
  <c r="F6" i="1"/>
  <c r="F4" i="1"/>
  <c r="E16" i="1"/>
  <c r="E10" i="1"/>
  <c r="E11" i="1"/>
  <c r="E12" i="1"/>
  <c r="E9" i="1"/>
  <c r="E7" i="1"/>
  <c r="E6" i="1"/>
  <c r="E4" i="1"/>
  <c r="H17" i="1"/>
  <c r="G17" i="1"/>
  <c r="D17" i="1"/>
  <c r="C17" i="1"/>
  <c r="C16" i="1" l="1"/>
  <c r="D16" i="1"/>
  <c r="B16" i="1"/>
  <c r="H16" i="1"/>
  <c r="G16" i="1"/>
  <c r="H7" i="1"/>
  <c r="H4" i="1" s="1"/>
  <c r="G7" i="1"/>
  <c r="G4" i="1" s="1"/>
  <c r="C7" i="1"/>
  <c r="C4" i="1" s="1"/>
  <c r="D7" i="1"/>
  <c r="D4" i="1" s="1"/>
  <c r="B4" i="1"/>
  <c r="B17" i="1" s="1"/>
  <c r="B7" i="1"/>
</calcChain>
</file>

<file path=xl/sharedStrings.xml><?xml version="1.0" encoding="utf-8"?>
<sst xmlns="http://schemas.openxmlformats.org/spreadsheetml/2006/main" count="24" uniqueCount="24">
  <si>
    <t>Наименование показателя</t>
  </si>
  <si>
    <t>ДОХОДЫ - ВСЕГО</t>
  </si>
  <si>
    <t>ДЕФИЦИТ (-), ПРОФИЦИТ (+)</t>
  </si>
  <si>
    <t>в том числе: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</si>
  <si>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</si>
  <si>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</si>
  <si>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из них:</t>
  </si>
  <si>
    <t>дотации</t>
  </si>
  <si>
    <t>субсидии</t>
  </si>
  <si>
    <t>субвенции</t>
  </si>
  <si>
    <t>иные межбюджетные трансферты</t>
  </si>
  <si>
    <t>Прогноз основных характеристик  бюджета Анучинского муниципального округа Приморского края на 2025 - 2027 годы</t>
  </si>
  <si>
    <t>рублей</t>
  </si>
  <si>
    <t>2023г (факт)</t>
  </si>
  <si>
    <t>2024г (оценка)</t>
  </si>
  <si>
    <t>2025г (проект)</t>
  </si>
  <si>
    <t>% 2025г к 2023г</t>
  </si>
  <si>
    <t>% 2025г к 2024г</t>
  </si>
  <si>
    <t>2026г (прогноз)</t>
  </si>
  <si>
    <t>2027г (прогноз)</t>
  </si>
  <si>
    <t>Возврат прочих остатков  субсидий, субвенций и иных межбюджетных трансфертов, имеющих целевое назначение, прошлых лет из бюджетов муниципальных округов</t>
  </si>
  <si>
    <t>условно-утвержденные расходы</t>
  </si>
  <si>
    <t xml:space="preserve">РАСХОДЫ </t>
  </si>
  <si>
    <t>Расходы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</si>
</sst>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164" fontId="6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2" fontId="4" fillId="0" borderId="0" xfId="0" applyNumberFormat="1" applyFont="1"/>
    <xf numFmtId="2" fontId="5" fillId="0" borderId="1" xfId="0" applyNumberFormat="1" applyFont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zoomScaleNormal="100" workbookViewId="0">
      <selection activeCell="N11" sqref="N11"/>
    </sheetView>
  </sheetViews>
  <sheetFormatPr defaultColWidth="9.140625" defaultRowHeight="15.75" x14ac:dyDescent="0.25"/>
  <cols>
    <col min="1" max="1" width="47.42578125" style="1" customWidth="1"/>
    <col min="2" max="2" width="16.7109375" style="1" customWidth="1"/>
    <col min="3" max="3" width="15.7109375" style="1" customWidth="1"/>
    <col min="4" max="4" width="15.5703125" style="1" customWidth="1"/>
    <col min="5" max="6" width="12.85546875" style="1" customWidth="1"/>
    <col min="7" max="7" width="14.28515625" style="1" customWidth="1"/>
    <col min="8" max="8" width="15.85546875" style="1" customWidth="1"/>
    <col min="9" max="16384" width="9.140625" style="1"/>
  </cols>
  <sheetData>
    <row r="1" spans="1:8" ht="60" customHeight="1" x14ac:dyDescent="0.25">
      <c r="A1" s="5" t="s">
        <v>11</v>
      </c>
      <c r="B1" s="5"/>
      <c r="C1" s="5"/>
      <c r="D1" s="5"/>
      <c r="E1" s="5"/>
      <c r="F1" s="5"/>
      <c r="G1" s="5"/>
      <c r="H1" s="5"/>
    </row>
    <row r="2" spans="1:8" x14ac:dyDescent="0.25">
      <c r="H2" s="7" t="s">
        <v>12</v>
      </c>
    </row>
    <row r="3" spans="1:8" ht="108" customHeight="1" x14ac:dyDescent="0.25">
      <c r="A3" s="8" t="s">
        <v>0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</row>
    <row r="4" spans="1:8" s="3" customFormat="1" x14ac:dyDescent="0.25">
      <c r="A4" s="9" t="s">
        <v>1</v>
      </c>
      <c r="B4" s="17">
        <f>SUM(B6+B7)</f>
        <v>784067085.03999996</v>
      </c>
      <c r="C4" s="17">
        <f t="shared" ref="C4:D4" si="0">SUM(C6+C7)</f>
        <v>970083213.00999999</v>
      </c>
      <c r="D4" s="17">
        <f t="shared" si="0"/>
        <v>928695330.3599999</v>
      </c>
      <c r="E4" s="10">
        <f>SUM(D4/B4)*100</f>
        <v>118.44590189787417</v>
      </c>
      <c r="F4" s="10">
        <f>SUM((D4/C4)*100)</f>
        <v>95.733573976444703</v>
      </c>
      <c r="G4" s="15">
        <f t="shared" ref="G4:H4" si="1">SUM(G6+G7)</f>
        <v>884092641.25999999</v>
      </c>
      <c r="H4" s="15">
        <f t="shared" si="1"/>
        <v>937430362.77999997</v>
      </c>
    </row>
    <row r="5" spans="1:8" s="3" customFormat="1" x14ac:dyDescent="0.25">
      <c r="A5" s="11" t="s">
        <v>3</v>
      </c>
      <c r="B5" s="12"/>
      <c r="C5" s="10"/>
      <c r="D5" s="12"/>
      <c r="E5" s="10"/>
      <c r="F5" s="10"/>
      <c r="G5" s="14"/>
      <c r="H5" s="15"/>
    </row>
    <row r="6" spans="1:8" s="3" customFormat="1" x14ac:dyDescent="0.25">
      <c r="A6" s="13" t="s">
        <v>4</v>
      </c>
      <c r="B6" s="14">
        <v>310555350.79999995</v>
      </c>
      <c r="C6" s="14">
        <v>317633000</v>
      </c>
      <c r="D6" s="14">
        <v>352182000</v>
      </c>
      <c r="E6" s="14">
        <f>SUM(D6/B6)*100</f>
        <v>113.4039388124431</v>
      </c>
      <c r="F6" s="14">
        <f>SUM((D6/C6)*100)</f>
        <v>110.87701844581639</v>
      </c>
      <c r="G6" s="14">
        <v>370965000</v>
      </c>
      <c r="H6" s="14">
        <v>401688000</v>
      </c>
    </row>
    <row r="7" spans="1:8" s="3" customFormat="1" ht="30" x14ac:dyDescent="0.25">
      <c r="A7" s="13" t="s">
        <v>5</v>
      </c>
      <c r="B7" s="14">
        <f>SUM(B9:B13)</f>
        <v>473511734.23999995</v>
      </c>
      <c r="C7" s="14">
        <f t="shared" ref="C7:D7" si="2">SUM(C9:C13)</f>
        <v>652450213.00999999</v>
      </c>
      <c r="D7" s="14">
        <f t="shared" si="2"/>
        <v>576513330.3599999</v>
      </c>
      <c r="E7" s="14">
        <f>SUM(D7/B7)*100</f>
        <v>121.75270192307282</v>
      </c>
      <c r="F7" s="14">
        <f>SUM((D7/C7)*100)</f>
        <v>88.361275521748311</v>
      </c>
      <c r="G7" s="14">
        <f>SUM(G9:G13)</f>
        <v>513127641.25999999</v>
      </c>
      <c r="H7" s="14">
        <f>SUM(H9:H13)</f>
        <v>535742362.77999997</v>
      </c>
    </row>
    <row r="8" spans="1:8" s="3" customFormat="1" x14ac:dyDescent="0.25">
      <c r="A8" s="13" t="s">
        <v>6</v>
      </c>
      <c r="B8" s="14"/>
      <c r="C8" s="15"/>
      <c r="D8" s="14"/>
      <c r="E8" s="14"/>
      <c r="F8" s="14"/>
      <c r="G8" s="14"/>
      <c r="H8" s="15"/>
    </row>
    <row r="9" spans="1:8" s="3" customFormat="1" x14ac:dyDescent="0.25">
      <c r="A9" s="13" t="s">
        <v>7</v>
      </c>
      <c r="B9" s="14">
        <v>126610432.88</v>
      </c>
      <c r="C9" s="14">
        <v>155825061.57999998</v>
      </c>
      <c r="D9" s="14">
        <v>153992301</v>
      </c>
      <c r="E9" s="14">
        <f>SUM(D9/B9)*100</f>
        <v>121.62686557272278</v>
      </c>
      <c r="F9" s="14">
        <f>SUM((D9/C9)*100)</f>
        <v>98.823834522241441</v>
      </c>
      <c r="G9" s="14">
        <v>84039568</v>
      </c>
      <c r="H9" s="14">
        <v>84039568</v>
      </c>
    </row>
    <row r="10" spans="1:8" s="3" customFormat="1" x14ac:dyDescent="0.25">
      <c r="A10" s="13" t="s">
        <v>8</v>
      </c>
      <c r="B10" s="14">
        <v>67676466.609999999</v>
      </c>
      <c r="C10" s="14">
        <v>166456341.01999998</v>
      </c>
      <c r="D10" s="14">
        <v>28736140.16</v>
      </c>
      <c r="E10" s="14">
        <f t="shared" ref="E10:E12" si="3">SUM(D10/B10)*100</f>
        <v>42.461052710683177</v>
      </c>
      <c r="F10" s="14">
        <f t="shared" ref="F10:F12" si="4">SUM((D10/C10)*100)</f>
        <v>17.263469798694729</v>
      </c>
      <c r="G10" s="14">
        <v>17939673.649999999</v>
      </c>
      <c r="H10" s="14">
        <v>10803663.060000001</v>
      </c>
    </row>
    <row r="11" spans="1:8" s="3" customFormat="1" x14ac:dyDescent="0.25">
      <c r="A11" s="13" t="s">
        <v>9</v>
      </c>
      <c r="B11" s="14">
        <v>266967762.66999999</v>
      </c>
      <c r="C11" s="14">
        <v>303433910.94999999</v>
      </c>
      <c r="D11" s="14">
        <v>374027414.39999998</v>
      </c>
      <c r="E11" s="14">
        <f t="shared" si="3"/>
        <v>140.10208972771625</v>
      </c>
      <c r="F11" s="14">
        <f t="shared" si="4"/>
        <v>123.26486951606157</v>
      </c>
      <c r="G11" s="14">
        <v>389747542.97000003</v>
      </c>
      <c r="H11" s="14">
        <v>419498275.07999998</v>
      </c>
    </row>
    <row r="12" spans="1:8" s="3" customFormat="1" x14ac:dyDescent="0.25">
      <c r="A12" s="13" t="s">
        <v>10</v>
      </c>
      <c r="B12" s="14">
        <v>12684272.699999999</v>
      </c>
      <c r="C12" s="14">
        <v>26734899.460000001</v>
      </c>
      <c r="D12" s="14">
        <v>19757474.800000001</v>
      </c>
      <c r="E12" s="14">
        <f t="shared" si="3"/>
        <v>155.76356064940168</v>
      </c>
      <c r="F12" s="14">
        <f t="shared" si="4"/>
        <v>73.901436695359848</v>
      </c>
      <c r="G12" s="14">
        <v>21400856.640000001</v>
      </c>
      <c r="H12" s="14">
        <v>21400856.640000001</v>
      </c>
    </row>
    <row r="13" spans="1:8" s="3" customFormat="1" ht="60" x14ac:dyDescent="0.25">
      <c r="A13" s="6" t="s">
        <v>20</v>
      </c>
      <c r="B13" s="14">
        <v>-427200.62</v>
      </c>
      <c r="C13" s="14"/>
      <c r="D13" s="14"/>
      <c r="E13" s="15"/>
      <c r="F13" s="15"/>
      <c r="G13" s="14"/>
      <c r="H13" s="15"/>
    </row>
    <row r="14" spans="1:8" s="3" customFormat="1" x14ac:dyDescent="0.25">
      <c r="A14" s="9" t="s">
        <v>22</v>
      </c>
      <c r="B14" s="15">
        <v>770605615.38999999</v>
      </c>
      <c r="C14" s="15">
        <v>1040073278.3900001</v>
      </c>
      <c r="D14" s="15">
        <v>928695330.3599999</v>
      </c>
      <c r="E14" s="15"/>
      <c r="F14" s="15"/>
      <c r="G14" s="15">
        <v>872717527.25999987</v>
      </c>
      <c r="H14" s="15">
        <v>913143984.77999985</v>
      </c>
    </row>
    <row r="15" spans="1:8" s="3" customFormat="1" x14ac:dyDescent="0.25">
      <c r="A15" s="9" t="s">
        <v>21</v>
      </c>
      <c r="B15" s="15"/>
      <c r="C15" s="15"/>
      <c r="D15" s="15"/>
      <c r="E15" s="15"/>
      <c r="F15" s="15"/>
      <c r="G15" s="16">
        <v>11375114</v>
      </c>
      <c r="H15" s="16">
        <v>24286378</v>
      </c>
    </row>
    <row r="16" spans="1:8" s="3" customFormat="1" x14ac:dyDescent="0.25">
      <c r="A16" s="9" t="s">
        <v>23</v>
      </c>
      <c r="B16" s="15">
        <f>SUM(B14+B15)</f>
        <v>770605615.38999999</v>
      </c>
      <c r="C16" s="15">
        <f t="shared" ref="C16:D16" si="5">SUM(C14+C15)</f>
        <v>1040073278.3900001</v>
      </c>
      <c r="D16" s="15">
        <f t="shared" si="5"/>
        <v>928695330.3599999</v>
      </c>
      <c r="E16" s="15">
        <f t="shared" ref="E16" si="6">SUM(D16/B16)*100</f>
        <v>120.51499649272495</v>
      </c>
      <c r="F16" s="15">
        <f>SUM((D16/C16)*100)</f>
        <v>89.29133645252287</v>
      </c>
      <c r="G16" s="15">
        <f>SUM(G14+G15)</f>
        <v>884092641.25999987</v>
      </c>
      <c r="H16" s="15">
        <f>SUM(H14+H15)</f>
        <v>937430362.77999985</v>
      </c>
    </row>
    <row r="17" spans="1:8" s="3" customFormat="1" x14ac:dyDescent="0.25">
      <c r="A17" s="9" t="s">
        <v>2</v>
      </c>
      <c r="B17" s="15">
        <f>SUM(B4-B14)</f>
        <v>13461469.649999976</v>
      </c>
      <c r="C17" s="15">
        <f t="shared" ref="C17:D17" si="7">SUM(C4-C14)</f>
        <v>-69990065.380000114</v>
      </c>
      <c r="D17" s="15">
        <f>SUM(D4-D16)</f>
        <v>0</v>
      </c>
      <c r="E17" s="15"/>
      <c r="F17" s="15"/>
      <c r="G17" s="15">
        <f>SUM(G4-G16)</f>
        <v>1.1920928955078125E-7</v>
      </c>
      <c r="H17" s="15">
        <f>SUM(H4-H16)</f>
        <v>1.1920928955078125E-7</v>
      </c>
    </row>
    <row r="18" spans="1:8" x14ac:dyDescent="0.25">
      <c r="B18" s="2"/>
    </row>
    <row r="19" spans="1:8" x14ac:dyDescent="0.25">
      <c r="C19" s="4"/>
      <c r="D19" s="4"/>
      <c r="E19" s="4"/>
      <c r="F19" s="4"/>
      <c r="G19" s="4"/>
      <c r="H19" s="4"/>
    </row>
    <row r="20" spans="1:8" x14ac:dyDescent="0.25">
      <c r="C20" s="4"/>
      <c r="D20" s="4"/>
      <c r="E20" s="4"/>
      <c r="F20" s="4"/>
      <c r="G20" s="4"/>
      <c r="H20" s="4"/>
    </row>
  </sheetData>
  <mergeCells count="1">
    <mergeCell ref="A1:H1"/>
  </mergeCells>
  <pageMargins left="0.196527777777778" right="0.15763888888888899" top="0.39374999999999999" bottom="0.35486111111111102" header="0.511811023622047" footer="0.31527777777777799"/>
  <pageSetup paperSize="9" scale="95" orientation="landscape" horizontalDpi="300" verticalDpi="30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основных характеристик</vt:lpstr>
      <vt:lpstr>'Прогноз основных характеристик'!Область_печати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Вера В. Клыкова</dc:creator>
  <dc:description/>
  <cp:lastModifiedBy>Вера В. Клыкова</cp:lastModifiedBy>
  <cp:revision>1</cp:revision>
  <cp:lastPrinted>2022-11-23T08:58:50Z</cp:lastPrinted>
  <dcterms:created xsi:type="dcterms:W3CDTF">2006-09-16T00:00:00Z</dcterms:created>
  <dcterms:modified xsi:type="dcterms:W3CDTF">2024-10-22T03:01:22Z</dcterms:modified>
  <dc:language>ru-RU</dc:language>
</cp:coreProperties>
</file>